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исанина\ЛитКреатив\блиц-муз\"/>
    </mc:Choice>
  </mc:AlternateContent>
  <bookViews>
    <workbookView xWindow="0" yWindow="0" windowWidth="20040" windowHeight="10545"/>
  </bookViews>
  <sheets>
    <sheet name="Ставки" sheetId="1" r:id="rId1"/>
    <sheet name="Итоги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D3" i="3"/>
  <c r="D5" i="3"/>
  <c r="D10" i="3"/>
  <c r="D14" i="3"/>
  <c r="D11" i="3"/>
  <c r="D17" i="3"/>
  <c r="D2" i="3"/>
  <c r="D8" i="3"/>
  <c r="D6" i="3"/>
  <c r="D16" i="3"/>
  <c r="D4" i="3"/>
  <c r="D15" i="3"/>
  <c r="D9" i="3"/>
  <c r="D13" i="3"/>
  <c r="D18" i="3"/>
  <c r="D12" i="3"/>
  <c r="D19" i="3"/>
  <c r="D20" i="3"/>
  <c r="D21" i="3"/>
  <c r="D22" i="3"/>
  <c r="D23" i="3"/>
  <c r="G110" i="1"/>
  <c r="G105" i="1"/>
  <c r="G103" i="1"/>
  <c r="G102" i="1"/>
  <c r="G99" i="1"/>
  <c r="G96" i="1"/>
  <c r="G91" i="1"/>
  <c r="G89" i="1"/>
  <c r="G56" i="1"/>
  <c r="G57" i="1"/>
  <c r="G58" i="1"/>
  <c r="G55" i="1"/>
  <c r="G39" i="1"/>
  <c r="G40" i="1"/>
  <c r="G41" i="1"/>
  <c r="G42" i="1"/>
  <c r="G15" i="1"/>
  <c r="G16" i="1"/>
  <c r="G17" i="1"/>
  <c r="G18" i="1"/>
  <c r="G19" i="1"/>
  <c r="G14" i="1"/>
</calcChain>
</file>

<file path=xl/sharedStrings.xml><?xml version="1.0" encoding="utf-8"?>
<sst xmlns="http://schemas.openxmlformats.org/spreadsheetml/2006/main" count="455" uniqueCount="209">
  <si>
    <t>Ставка</t>
  </si>
  <si>
    <t>Участник</t>
  </si>
  <si>
    <t>Размер</t>
  </si>
  <si>
    <t>Коэф.</t>
  </si>
  <si>
    <t>Выигрыш</t>
  </si>
  <si>
    <t>Результат</t>
  </si>
  <si>
    <t>Комментарий</t>
  </si>
  <si>
    <t>Тип</t>
  </si>
  <si>
    <t>Угадайка</t>
  </si>
  <si>
    <t>"Устрицы и танцы - Jаmais vu" - Falcon Feather</t>
  </si>
  <si>
    <t>"Устрицы и танцы - Jаmais vu" - Лидия Лучина</t>
  </si>
  <si>
    <t>ТатьянаН</t>
  </si>
  <si>
    <t>Falcon Feather</t>
  </si>
  <si>
    <t>Проигрыш</t>
  </si>
  <si>
    <t>"NC-17 - Прелюбодейu" - Род Велич</t>
  </si>
  <si>
    <t>harry book</t>
  </si>
  <si>
    <t>Автор "NC-17 - Прелюбодей" - Greenduck</t>
  </si>
  <si>
    <t>"Эрл Хлипкий - Паладины Млечного Пути" - Alfring</t>
  </si>
  <si>
    <t>"Эрл Хлипкий - Паладины Млечного Пути" - Уши Чекиста</t>
  </si>
  <si>
    <t>"Эрл Хлипкий - Паладины Млечного Пути" - harry book</t>
  </si>
  <si>
    <t>Автор "Эрл Хлипкий - Паладины Млечного Пути" - harry book</t>
  </si>
  <si>
    <t>Главный Герой</t>
  </si>
  <si>
    <t>Кармаполис</t>
  </si>
  <si>
    <t>Безумное Чаепитие</t>
  </si>
  <si>
    <t>"Эрл Хлипкий - Паладины Млечного Пути" - Безумное Чаепитие</t>
  </si>
  <si>
    <t>"Мелочь и Побольше - Проклятое семя" - Александра Хохлова</t>
  </si>
  <si>
    <t>"Мелочь и Побольше - Проклятое семя" - Лидия Лучина (и Михаил Волор)</t>
  </si>
  <si>
    <t>Люся Фёдорова</t>
  </si>
  <si>
    <t>Greenduck</t>
  </si>
  <si>
    <t>Авторы "Мелочь и Побольше - Проклятое семя" - Лидия Лучина и Михаил Волор</t>
  </si>
  <si>
    <t>Авторы "Устрицы и танцы - Jаmais vu" - Лидия Лучина и Михаил Волор</t>
  </si>
  <si>
    <t>"Эрик Артурович - 2*2=?" - Chessman</t>
  </si>
  <si>
    <t>Al-Go</t>
  </si>
  <si>
    <t>Алекс Тойгер</t>
  </si>
  <si>
    <t>greatzanuda</t>
  </si>
  <si>
    <t>Автор "Эрик Артурович - 2*2=?" - Chessman</t>
  </si>
  <si>
    <t>"Олень-18+ - До чёртиков!" - Mike the</t>
  </si>
  <si>
    <t>"Mike Con - Вишневое варенье" - ТатьянаН</t>
  </si>
  <si>
    <t>"Соавтор - В памяти своей" - Кармаполис</t>
  </si>
  <si>
    <t>"Соавтор - В памяти своей" - Лидия Лучина</t>
  </si>
  <si>
    <t>"Олень-18+ - До чёртиков!" - ТатьянаН</t>
  </si>
  <si>
    <t>"Олень-18+ - До чёртиков!" - Кармаполис</t>
  </si>
  <si>
    <t>"Шурин прапорщика - Акрибофобия" - Mezkalero</t>
  </si>
  <si>
    <t>"Робот-зазнайка - Это было кичёво!" - harry book</t>
  </si>
  <si>
    <t>"Марта Блюмкин - Концерт «Дружба Народов»" - Александра Хохлова</t>
  </si>
  <si>
    <t>"Марта Блюмкин - Концерт «Дружба Народов»" - Эдвина Лю</t>
  </si>
  <si>
    <t>"Коля Осинкин - Нежный вампир" - Кармаполис</t>
  </si>
  <si>
    <t>"Константин Пинкфлойдов - Atom Heart Mother" - Кармаполис</t>
  </si>
  <si>
    <t>Гудини это George M.</t>
  </si>
  <si>
    <t>Гудини это Лидия Лучина</t>
  </si>
  <si>
    <t>"Boardman - Мы не узнаем" - Алекс Тойгер</t>
  </si>
  <si>
    <t>"SiNilGa - Про Лёху" - Люся Фёдорова</t>
  </si>
  <si>
    <t>"SiNilGa - Про Лёху" - Александра Хохлова</t>
  </si>
  <si>
    <t>"SiNilGa - Про Лёху" - Кармаполис</t>
  </si>
  <si>
    <t>"Lambda – Церемониймейстер" - Алекс Тойгер</t>
  </si>
  <si>
    <t>"Зодчий – Батяня" - Безумное Чаепитие</t>
  </si>
  <si>
    <t>"Redhead - Messenger" - yuka.misimov</t>
  </si>
  <si>
    <t>"Хель - Ад Данте" - Эдвина Лю</t>
  </si>
  <si>
    <t>"Dead Moroz - Странное Рождество" - Пикула Юрий</t>
  </si>
  <si>
    <t>"Капитан Роберт - Наёмники" - Пикула Юрий</t>
  </si>
  <si>
    <t>"Бронхит - Ты звони" - Мартокот в октябре</t>
  </si>
  <si>
    <t>"MadMan - Астерий" - Ливингстон</t>
  </si>
  <si>
    <t>"Мурка - Чудо из лесу" - ТатьанаН</t>
  </si>
  <si>
    <t>"Мурка - Чудо из лесу" - Матильда Матильдовна</t>
  </si>
  <si>
    <t>"Ночь - Полдня в Афинах" - Александра Хохлова</t>
  </si>
  <si>
    <t>"Спящая - Прицел мешает" - Призрак Пера</t>
  </si>
  <si>
    <t>"Спящая - Прицел мешает" - Мартокот в октябре</t>
  </si>
  <si>
    <t>"Кунштюк - Егерь" - Greenduck</t>
  </si>
  <si>
    <t>"Кунштюк - Егерь" - greatzanuda</t>
  </si>
  <si>
    <t>"Si - Сволочь" - Люся Фёдорова</t>
  </si>
  <si>
    <t>"Накануне - Выход" - Кармаполис</t>
  </si>
  <si>
    <t>"Иван Хуанович - Асфальт" - Главный Герой</t>
  </si>
  <si>
    <t>"Иван Хуанович - Асфальт" - Алекс Тойгер</t>
  </si>
  <si>
    <t>"Иван Хуанович - Асфальт" - yuka.misimov</t>
  </si>
  <si>
    <t>"Седьмая глотка Темнейшей - Выбор Рене" - Мартокот в октябре</t>
  </si>
  <si>
    <t>"Горящие глаза - Секрет успеха" - Эдвина Лю</t>
  </si>
  <si>
    <t>"Горящие глаза - Секрет успеха" - John_Childermass</t>
  </si>
  <si>
    <t>"Робокар Полли - Последний из таракан" - Лидия Лучина</t>
  </si>
  <si>
    <t>"Робокар Полли - Последний из таракан" - Кармаполис</t>
  </si>
  <si>
    <t>"Кристина Агатова - Угроза безопасности" - Люся Фёдорова</t>
  </si>
  <si>
    <t>"Харуки - Охотничья история" - Greenduck</t>
  </si>
  <si>
    <t>"Харуки - Охотничья история" - John Childermass</t>
  </si>
  <si>
    <t>"chavin - На мотоцикле до Гаваны" - Александра Хохлова</t>
  </si>
  <si>
    <t>"chavin - На мотоцикле до Гаваны" - Мартокот в октябре</t>
  </si>
  <si>
    <t>"chavin - На мотоцикле до Гаваны" - Кармаполис</t>
  </si>
  <si>
    <t>"Пирожок - Без пяти четыре" - Матильда Матильдовна</t>
  </si>
  <si>
    <t>"Пустомеля - Нарастут " - Матильда Матильдовна</t>
  </si>
  <si>
    <t>Мартокот в октябре</t>
  </si>
  <si>
    <t>LiLu</t>
  </si>
  <si>
    <t>John_Childermass</t>
  </si>
  <si>
    <t>Facon Feather</t>
  </si>
  <si>
    <t>Матильда Матильдовна</t>
  </si>
  <si>
    <t>Матильда Матилтдовна</t>
  </si>
  <si>
    <t>Автор "Mike Con - Вишневое варенье" - ТатьянаН</t>
  </si>
  <si>
    <t>Автор "Соавтор - В памяти своей" - harry book</t>
  </si>
  <si>
    <t>"Шурин прапорщика - Акрибофобия" - yuka.misimov</t>
  </si>
  <si>
    <t>Автор "Шурин прапорщика - Акрибофобия" - Безумное чаепитие</t>
  </si>
  <si>
    <t>Авторы "Олень-18+ - До чёртиков!" - Кармаполис и Эдвина Лю</t>
  </si>
  <si>
    <t>Автор "Робот-зазнайка Это было кичёво" -  harry book</t>
  </si>
  <si>
    <t>Автор "Марта Блюмкин - Концерт "Дружба Народов"" -Александра Хохлова</t>
  </si>
  <si>
    <t>Автор "Коля Осинкин — нежный вампир" - Кроме звезд</t>
  </si>
  <si>
    <t>Автор "Константин Пинкфлойдов - Atom Heart Mother" - greatzanuda</t>
  </si>
  <si>
    <t>Гудини - это Лидия Лучина</t>
  </si>
  <si>
    <t>Автор "Boardman - Мы не узнаем" — Алекс Тойгер</t>
  </si>
  <si>
    <t>Автор "Redhead - Messenger" - yuka.misimov</t>
  </si>
  <si>
    <t>Автор 2SiNilGa - Про Лёху" — Александра Хохлова</t>
  </si>
  <si>
    <t>Автор "Lambda - Церемониймейстер" - John_Childermass</t>
  </si>
  <si>
    <t>Автор "Зодчий - Батяня" - Безумное Чаепитие</t>
  </si>
  <si>
    <t>Автор "Хель - Ад Данте" - greatzanuda</t>
  </si>
  <si>
    <t>Автор " Dead Moroz" - Странное Рождество — Кроме звезд</t>
  </si>
  <si>
    <t>Автор "Капитан Роберт -Наемники" - Юрий Пикула</t>
  </si>
  <si>
    <t>Автор "Бронхит -Ты звони" — Мартокот в октябре</t>
  </si>
  <si>
    <t>Автор "MadMan - Астерий" - strom</t>
  </si>
  <si>
    <t>Автор "Мурка -Чудо из лесу" — Матильда Матильдовна</t>
  </si>
  <si>
    <t>Автор "Ночь - Полдня в Афинах" - Маска</t>
  </si>
  <si>
    <t>Автор "Спящая — Прицел мешает" — Мартокот в октябре</t>
  </si>
  <si>
    <t>Автор "Кунштюк - Егерь" - Greenduck</t>
  </si>
  <si>
    <t>Автор "Si - Сволочь" - ДымкаРи</t>
  </si>
  <si>
    <t>Автор "Накануне — Выход" — С.Ф.</t>
  </si>
  <si>
    <t>Автор "Иван Хуанович - Асфальт" — Алекс Тойгер</t>
  </si>
  <si>
    <t>Автор "Седьмая глотка Темнейшей - Выбор Рене" - Мартокот в октябре</t>
  </si>
  <si>
    <t>Автор "Горящие глаза - Секрет успеха" - Falcon Feather</t>
  </si>
  <si>
    <t>Авторы "Робокар Полли - Последний из таракан" - Лидия Лучина и Михаил Волор</t>
  </si>
  <si>
    <t>Автор "Кристина Агатова - Угроза безопасности" - Люся Федорова</t>
  </si>
  <si>
    <t>Автор "Харуки - Охотничья история" - Chess-man</t>
  </si>
  <si>
    <t>Автор "chavin - На мотоцикле до Гаваны" - John_Childermass</t>
  </si>
  <si>
    <t>Автор "Пирожок- Без пяти четыре" — Матильда Матильдовна</t>
  </si>
  <si>
    <t>Автор "Пустомеля — Нарастут" — Кармаполис</t>
  </si>
  <si>
    <t>Рассказ- победитель</t>
  </si>
  <si>
    <t>Михаил Волор</t>
  </si>
  <si>
    <t>Блиц выиграл рассказ "Паладины Млечного пути"</t>
  </si>
  <si>
    <t>Топ-3 - рассказ</t>
  </si>
  <si>
    <t>Дымка Ри</t>
  </si>
  <si>
    <t>Рассказ "Паладины Млечного пути" вошел в Топ-3</t>
  </si>
  <si>
    <t>Топ-5 - рассказ</t>
  </si>
  <si>
    <t>"Паладины Млечного Пути"</t>
  </si>
  <si>
    <t>"Последний из таракан"</t>
  </si>
  <si>
    <t>"Паладины Млечного пути"</t>
  </si>
  <si>
    <t>Рассказ "Последний из таракан" вошёл в Топ-5</t>
  </si>
  <si>
    <t>Рассказ "Паладины Млечного пути" вошел в Топ-5</t>
  </si>
  <si>
    <t>Топ-10 - рассказ</t>
  </si>
  <si>
    <t>"До чёртиков!"</t>
  </si>
  <si>
    <t>Рассказ "До чёртиков!" не вошёл в Топ-10</t>
  </si>
  <si>
    <t>Рассказ "Divenire" вошёл в Топ-10</t>
  </si>
  <si>
    <t>Топ-15 - рассказ</t>
  </si>
  <si>
    <t>Рассказ "Последний из таракан" вошёл в Топ-15</t>
  </si>
  <si>
    <t xml:space="preserve"> "Последний из таракан"</t>
  </si>
  <si>
    <t>"Divenire"</t>
  </si>
  <si>
    <t>Не в Топ-10 - рассказ</t>
  </si>
  <si>
    <t>"Это было кичёво" </t>
  </si>
  <si>
    <t>"Сон в лапу" </t>
  </si>
  <si>
    <t>Рассказ "Сон в лапу" не вошёл в Топ-10</t>
  </si>
  <si>
    <t>Рассказ "Это было кичёво" не вошёл в Топ-10</t>
  </si>
  <si>
    <t>Не в Топ-15 - рассказ</t>
  </si>
  <si>
    <t>Рассказ "Прицел мешает" не вошёл в Топ-15</t>
  </si>
  <si>
    <t>"Прицел мешает" </t>
  </si>
  <si>
    <t>Александра Хохлова</t>
  </si>
  <si>
    <t>Топ-5 - автор</t>
  </si>
  <si>
    <t>Кармаполис вошёл в Топ-5</t>
  </si>
  <si>
    <t>Александра Хохлова не вошла в Топ-5</t>
  </si>
  <si>
    <t>harry book вошёл в Топ-5</t>
  </si>
  <si>
    <t>Топ-10 - автор</t>
  </si>
  <si>
    <t>LiLu (Лидия Лучина) вошла в Топ-10</t>
  </si>
  <si>
    <t>Александра Хохлова вошла в Топ-10</t>
  </si>
  <si>
    <t>harry book вошёл в Топ-10</t>
  </si>
  <si>
    <t>ТатьянаН не вошла в Топ-10</t>
  </si>
  <si>
    <t>Топ-15 - автор</t>
  </si>
  <si>
    <t>LiLu (Лидия Лучина) вошла в Топ-15</t>
  </si>
  <si>
    <t>Александра Хохлова вошла в Топ-15</t>
  </si>
  <si>
    <t>ТатьянаН не вошла в Топ-15</t>
  </si>
  <si>
    <t>Не в Топ-10 - автор</t>
  </si>
  <si>
    <t>Мартокот в октябре не вошёл в Топ-10</t>
  </si>
  <si>
    <t>Точное количество</t>
  </si>
  <si>
    <t>Количество больше</t>
  </si>
  <si>
    <t>Количество меньше</t>
  </si>
  <si>
    <t>В конкурсе приняло участие 50 расскзов</t>
  </si>
  <si>
    <t>Прочее</t>
  </si>
  <si>
    <t>Пол автора - "Пьеро - Рождение ангела" - женский</t>
  </si>
  <si>
    <t>Пол автора-победителя - мужской</t>
  </si>
  <si>
    <t>Пол автора-победителя - женский</t>
  </si>
  <si>
    <t>Рассказ, написанный соавторами, войдёт в топ-5</t>
  </si>
  <si>
    <t>Три рассказа от одного автора (или соавторов) войдут в топ-10</t>
  </si>
  <si>
    <t>Автора рассказа "Паладины Млечного Пути" (Эрл Хлипкий) угадают</t>
  </si>
  <si>
    <t>Пол Гудини - женский</t>
  </si>
  <si>
    <t>Пол Гудини - мужской</t>
  </si>
  <si>
    <t>Янус и Пирожок - одно и то же лицо</t>
  </si>
  <si>
    <t>"Дружба народов" и "Чудо из леса" написал один автор</t>
  </si>
  <si>
    <t>Первое место займет рассказ, написанный альтруистом, сангвиником и трезвенником</t>
  </si>
  <si>
    <t>Выход рассказа во второй тур - "Бронхит - ты звони"</t>
  </si>
  <si>
    <t>Под псевдонимами "Седьмая глотка Темнейшей" и "Спящая" скрывается один и тот же автор</t>
  </si>
  <si>
    <t>В финале будет больше авторов мужского пола</t>
  </si>
  <si>
    <t>Пол автора "Пьеро - Рождение ангела" - женский</t>
  </si>
  <si>
    <t>В Топ-5 есть рассказ, написанный соавторами ("Последний из таракан")</t>
  </si>
  <si>
    <t>В Топ-10 нет трёх рассказов, написанных одним автором (соавторами)</t>
  </si>
  <si>
    <t>Автора рассказа "Паладины Млечного пути" угадали</t>
  </si>
  <si>
    <t xml:space="preserve">Пол Гудини - женский </t>
  </si>
  <si>
    <t>Янус и Пирожок - один и тот же автор</t>
  </si>
  <si>
    <t>"Концерт "Дружба народов" и "Чудо из леса" написали разные авторы</t>
  </si>
  <si>
    <t>Будем считать Гарри таковым ;)</t>
  </si>
  <si>
    <t>Рассказ "Ты звони" прошёл во второй тур</t>
  </si>
  <si>
    <t>Седьмая глотка Темнейшей и Спящая - один и тот же автор</t>
  </si>
  <si>
    <t>Во втором туре (он же финал) авторов мужского пола больше</t>
  </si>
  <si>
    <t>Lilu</t>
  </si>
  <si>
    <t>Остаток и бонусы</t>
  </si>
  <si>
    <t>Эдвина Лю</t>
  </si>
  <si>
    <t>Cveтлана</t>
  </si>
  <si>
    <t>George M.</t>
  </si>
  <si>
    <t>Альт Шифт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</si>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</sst>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2" fillId="4" borderId="1" xfId="0" applyFont="1" applyFill="1" applyBorder="1"/>
    <xf numFmtId="0" fontId="0" fillId="4" borderId="1" xfId="0" applyFill="1" applyBorder="1" applyAlignment="1">
      <alignment horizontal="left" vertical="center" wrapText="1"/>
    </xf>
    <xf numFmtId="0" fontId="0" fillId="0" borderId="1" xfId="0" applyBorder="1"/>
    <xf numFmtId="0" fontId="1" fillId="0" borderId="1" xfId="0" applyFont="1" applyBorder="1"/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tabSelected="1" workbookViewId="0">
      <selection activeCell="B130" sqref="B130"/>
    </sheetView>
  </sheetViews>
  <sheetFormatPr defaultRowHeight="15" x14ac:dyDescent="0.25"/>
  <cols>
    <col min="1" max="1" width="27" style="4" customWidth="1"/>
    <col min="2" max="2" width="93.5703125" style="1" customWidth="1"/>
    <col min="3" max="3" width="24.140625" style="1" customWidth="1"/>
    <col min="4" max="4" width="10.42578125" style="2" customWidth="1"/>
    <col min="5" max="5" width="10.5703125" style="2" customWidth="1"/>
    <col min="6" max="6" width="13.140625" style="6" customWidth="1"/>
    <col min="7" max="7" width="12" style="3" customWidth="1"/>
    <col min="8" max="8" width="74" style="1" customWidth="1"/>
  </cols>
  <sheetData>
    <row r="1" spans="1:8" ht="24" customHeight="1" x14ac:dyDescent="0.25">
      <c r="A1" s="7" t="s">
        <v>7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5</v>
      </c>
      <c r="G1" s="8" t="s">
        <v>4</v>
      </c>
      <c r="H1" s="8" t="s">
        <v>6</v>
      </c>
    </row>
    <row r="2" spans="1:8" x14ac:dyDescent="0.25">
      <c r="A2" s="33" t="s">
        <v>8</v>
      </c>
      <c r="B2" s="21" t="s">
        <v>9</v>
      </c>
      <c r="C2" s="22" t="s">
        <v>11</v>
      </c>
      <c r="D2" s="23">
        <v>1</v>
      </c>
      <c r="E2" s="23">
        <v>5</v>
      </c>
      <c r="F2" s="24" t="s">
        <v>13</v>
      </c>
      <c r="G2" s="25">
        <v>0</v>
      </c>
      <c r="H2" s="10" t="s">
        <v>30</v>
      </c>
    </row>
    <row r="3" spans="1:8" x14ac:dyDescent="0.25">
      <c r="A3" s="33"/>
      <c r="B3" s="11" t="s">
        <v>10</v>
      </c>
      <c r="C3" s="12" t="s">
        <v>12</v>
      </c>
      <c r="D3" s="13">
        <v>1</v>
      </c>
      <c r="E3" s="13">
        <v>5</v>
      </c>
      <c r="F3" s="14" t="s">
        <v>4</v>
      </c>
      <c r="G3" s="15">
        <v>5</v>
      </c>
      <c r="H3" s="10"/>
    </row>
    <row r="4" spans="1:8" x14ac:dyDescent="0.25">
      <c r="A4" s="33"/>
      <c r="B4" s="26" t="s">
        <v>14</v>
      </c>
      <c r="C4" s="22" t="s">
        <v>15</v>
      </c>
      <c r="D4" s="23">
        <v>1</v>
      </c>
      <c r="E4" s="23">
        <v>5</v>
      </c>
      <c r="F4" s="24" t="s">
        <v>13</v>
      </c>
      <c r="G4" s="25">
        <v>0</v>
      </c>
      <c r="H4" s="9" t="s">
        <v>16</v>
      </c>
    </row>
    <row r="5" spans="1:8" x14ac:dyDescent="0.25">
      <c r="A5" s="33"/>
      <c r="B5" s="21" t="s">
        <v>17</v>
      </c>
      <c r="C5" s="22" t="s">
        <v>15</v>
      </c>
      <c r="D5" s="23">
        <v>1</v>
      </c>
      <c r="E5" s="23">
        <v>5</v>
      </c>
      <c r="F5" s="24" t="s">
        <v>13</v>
      </c>
      <c r="G5" s="25">
        <v>0</v>
      </c>
      <c r="H5" s="10" t="s">
        <v>20</v>
      </c>
    </row>
    <row r="6" spans="1:8" x14ac:dyDescent="0.25">
      <c r="A6" s="33"/>
      <c r="B6" s="21" t="s">
        <v>18</v>
      </c>
      <c r="C6" s="22" t="s">
        <v>21</v>
      </c>
      <c r="D6" s="23">
        <v>2</v>
      </c>
      <c r="E6" s="23">
        <v>5</v>
      </c>
      <c r="F6" s="24" t="s">
        <v>13</v>
      </c>
      <c r="G6" s="25">
        <v>0</v>
      </c>
      <c r="H6" s="10"/>
    </row>
    <row r="7" spans="1:8" x14ac:dyDescent="0.25">
      <c r="A7" s="33"/>
      <c r="B7" s="17" t="s">
        <v>19</v>
      </c>
      <c r="C7" s="18" t="s">
        <v>23</v>
      </c>
      <c r="D7" s="13">
        <v>3</v>
      </c>
      <c r="E7" s="13">
        <v>5</v>
      </c>
      <c r="F7" s="19" t="s">
        <v>4</v>
      </c>
      <c r="G7" s="15">
        <v>15</v>
      </c>
      <c r="H7" s="10"/>
    </row>
    <row r="8" spans="1:8" x14ac:dyDescent="0.25">
      <c r="A8" s="33"/>
      <c r="B8" s="17"/>
      <c r="C8" s="18" t="s">
        <v>22</v>
      </c>
      <c r="D8" s="13">
        <v>1</v>
      </c>
      <c r="E8" s="13">
        <v>4.8</v>
      </c>
      <c r="F8" s="19"/>
      <c r="G8" s="15">
        <v>4.8</v>
      </c>
      <c r="H8" s="10"/>
    </row>
    <row r="9" spans="1:8" x14ac:dyDescent="0.25">
      <c r="A9" s="33"/>
      <c r="B9" s="17"/>
      <c r="C9" s="18" t="s">
        <v>12</v>
      </c>
      <c r="D9" s="13">
        <v>1</v>
      </c>
      <c r="E9" s="13">
        <v>4.5999999999999996</v>
      </c>
      <c r="F9" s="19"/>
      <c r="G9" s="15">
        <v>4.5999999999999996</v>
      </c>
      <c r="H9" s="10"/>
    </row>
    <row r="10" spans="1:8" x14ac:dyDescent="0.25">
      <c r="A10" s="33"/>
      <c r="B10" s="21" t="s">
        <v>24</v>
      </c>
      <c r="C10" s="22" t="s">
        <v>12</v>
      </c>
      <c r="D10" s="23">
        <v>1</v>
      </c>
      <c r="E10" s="23">
        <v>5</v>
      </c>
      <c r="F10" s="24" t="s">
        <v>13</v>
      </c>
      <c r="G10" s="25">
        <v>0</v>
      </c>
      <c r="H10" s="10"/>
    </row>
    <row r="11" spans="1:8" x14ac:dyDescent="0.25">
      <c r="A11" s="33"/>
      <c r="B11" s="27" t="s">
        <v>25</v>
      </c>
      <c r="C11" s="26" t="s">
        <v>15</v>
      </c>
      <c r="D11" s="23">
        <v>1</v>
      </c>
      <c r="E11" s="23">
        <v>5</v>
      </c>
      <c r="F11" s="24" t="s">
        <v>13</v>
      </c>
      <c r="G11" s="25">
        <v>0</v>
      </c>
      <c r="H11" s="10" t="s">
        <v>29</v>
      </c>
    </row>
    <row r="12" spans="1:8" x14ac:dyDescent="0.25">
      <c r="A12" s="33"/>
      <c r="B12" s="20" t="s">
        <v>26</v>
      </c>
      <c r="C12" s="18" t="s">
        <v>27</v>
      </c>
      <c r="D12" s="13">
        <v>5</v>
      </c>
      <c r="E12" s="13">
        <v>5</v>
      </c>
      <c r="F12" s="19" t="s">
        <v>4</v>
      </c>
      <c r="G12" s="15">
        <v>25</v>
      </c>
      <c r="H12" s="10"/>
    </row>
    <row r="13" spans="1:8" x14ac:dyDescent="0.25">
      <c r="A13" s="33"/>
      <c r="B13" s="20"/>
      <c r="C13" s="18" t="s">
        <v>12</v>
      </c>
      <c r="D13" s="13">
        <v>1</v>
      </c>
      <c r="E13" s="13">
        <v>4.8</v>
      </c>
      <c r="F13" s="19"/>
      <c r="G13" s="15">
        <v>4.8</v>
      </c>
      <c r="H13" s="10"/>
    </row>
    <row r="14" spans="1:8" x14ac:dyDescent="0.25">
      <c r="A14" s="33"/>
      <c r="B14" s="20"/>
      <c r="C14" s="18" t="s">
        <v>28</v>
      </c>
      <c r="D14" s="13">
        <v>4</v>
      </c>
      <c r="E14" s="13">
        <v>4.5999999999999996</v>
      </c>
      <c r="F14" s="19"/>
      <c r="G14" s="15">
        <f>4.6*4</f>
        <v>18.399999999999999</v>
      </c>
      <c r="H14" s="10"/>
    </row>
    <row r="15" spans="1:8" x14ac:dyDescent="0.25">
      <c r="A15" s="33"/>
      <c r="B15" s="20" t="s">
        <v>31</v>
      </c>
      <c r="C15" s="18" t="s">
        <v>15</v>
      </c>
      <c r="D15" s="13">
        <v>1</v>
      </c>
      <c r="E15" s="13">
        <v>5</v>
      </c>
      <c r="F15" s="19" t="s">
        <v>4</v>
      </c>
      <c r="G15" s="15">
        <f t="shared" ref="G15:G19" si="0">D15*E15</f>
        <v>5</v>
      </c>
      <c r="H15" s="10" t="s">
        <v>35</v>
      </c>
    </row>
    <row r="16" spans="1:8" x14ac:dyDescent="0.25">
      <c r="A16" s="33"/>
      <c r="B16" s="20"/>
      <c r="C16" s="18" t="s">
        <v>12</v>
      </c>
      <c r="D16" s="13">
        <v>1</v>
      </c>
      <c r="E16" s="13">
        <v>4.8</v>
      </c>
      <c r="F16" s="19"/>
      <c r="G16" s="15">
        <f t="shared" si="0"/>
        <v>4.8</v>
      </c>
      <c r="H16" s="10"/>
    </row>
    <row r="17" spans="1:8" x14ac:dyDescent="0.25">
      <c r="A17" s="33"/>
      <c r="B17" s="20"/>
      <c r="C17" s="18" t="s">
        <v>32</v>
      </c>
      <c r="D17" s="13">
        <v>5</v>
      </c>
      <c r="E17" s="13">
        <v>4.5999999999999996</v>
      </c>
      <c r="F17" s="19"/>
      <c r="G17" s="15">
        <f t="shared" si="0"/>
        <v>23</v>
      </c>
      <c r="H17" s="10"/>
    </row>
    <row r="18" spans="1:8" x14ac:dyDescent="0.25">
      <c r="A18" s="33"/>
      <c r="B18" s="20"/>
      <c r="C18" s="18" t="s">
        <v>33</v>
      </c>
      <c r="D18" s="13">
        <v>5</v>
      </c>
      <c r="E18" s="13">
        <v>4.4000000000000004</v>
      </c>
      <c r="F18" s="19"/>
      <c r="G18" s="15">
        <f t="shared" si="0"/>
        <v>22</v>
      </c>
      <c r="H18" s="10"/>
    </row>
    <row r="19" spans="1:8" x14ac:dyDescent="0.25">
      <c r="A19" s="33"/>
      <c r="B19" s="20"/>
      <c r="C19" s="18" t="s">
        <v>34</v>
      </c>
      <c r="D19" s="13">
        <v>2</v>
      </c>
      <c r="E19" s="13">
        <v>4.2</v>
      </c>
      <c r="F19" s="19"/>
      <c r="G19" s="15">
        <f t="shared" si="0"/>
        <v>8.4</v>
      </c>
      <c r="H19" s="10"/>
    </row>
    <row r="20" spans="1:8" x14ac:dyDescent="0.25">
      <c r="A20" s="33"/>
      <c r="B20" s="18" t="s">
        <v>37</v>
      </c>
      <c r="C20" s="18" t="s">
        <v>15</v>
      </c>
      <c r="D20" s="13">
        <v>1</v>
      </c>
      <c r="E20" s="13">
        <v>5</v>
      </c>
      <c r="F20" s="14" t="s">
        <v>4</v>
      </c>
      <c r="G20" s="15">
        <v>5</v>
      </c>
      <c r="H20" s="9" t="s">
        <v>93</v>
      </c>
    </row>
    <row r="21" spans="1:8" x14ac:dyDescent="0.25">
      <c r="A21" s="33"/>
      <c r="B21" s="26" t="s">
        <v>38</v>
      </c>
      <c r="C21" s="26" t="s">
        <v>15</v>
      </c>
      <c r="D21" s="23">
        <v>1</v>
      </c>
      <c r="E21" s="23">
        <v>5</v>
      </c>
      <c r="F21" s="24" t="s">
        <v>13</v>
      </c>
      <c r="G21" s="25">
        <v>0</v>
      </c>
      <c r="H21" s="10" t="s">
        <v>94</v>
      </c>
    </row>
    <row r="22" spans="1:8" x14ac:dyDescent="0.25">
      <c r="A22" s="33"/>
      <c r="B22" s="26" t="s">
        <v>39</v>
      </c>
      <c r="C22" s="26" t="s">
        <v>15</v>
      </c>
      <c r="D22" s="23">
        <v>1</v>
      </c>
      <c r="E22" s="23">
        <v>5</v>
      </c>
      <c r="F22" s="24" t="s">
        <v>13</v>
      </c>
      <c r="G22" s="25">
        <v>0</v>
      </c>
      <c r="H22" s="10"/>
    </row>
    <row r="23" spans="1:8" x14ac:dyDescent="0.25">
      <c r="A23" s="33"/>
      <c r="B23" s="26" t="s">
        <v>36</v>
      </c>
      <c r="C23" s="26" t="s">
        <v>11</v>
      </c>
      <c r="D23" s="23">
        <v>3</v>
      </c>
      <c r="E23" s="23">
        <v>5</v>
      </c>
      <c r="F23" s="24" t="s">
        <v>13</v>
      </c>
      <c r="G23" s="25">
        <v>0</v>
      </c>
      <c r="H23" s="10" t="s">
        <v>97</v>
      </c>
    </row>
    <row r="24" spans="1:8" x14ac:dyDescent="0.25">
      <c r="A24" s="33"/>
      <c r="B24" s="26" t="s">
        <v>40</v>
      </c>
      <c r="C24" s="26" t="s">
        <v>12</v>
      </c>
      <c r="D24" s="23">
        <v>1</v>
      </c>
      <c r="E24" s="23">
        <v>5</v>
      </c>
      <c r="F24" s="24" t="s">
        <v>13</v>
      </c>
      <c r="G24" s="25">
        <v>0</v>
      </c>
      <c r="H24" s="10"/>
    </row>
    <row r="25" spans="1:8" x14ac:dyDescent="0.25">
      <c r="A25" s="33"/>
      <c r="B25" s="20" t="s">
        <v>41</v>
      </c>
      <c r="C25" s="18" t="s">
        <v>28</v>
      </c>
      <c r="D25" s="13">
        <v>4</v>
      </c>
      <c r="E25" s="13">
        <v>5</v>
      </c>
      <c r="F25" s="19" t="s">
        <v>4</v>
      </c>
      <c r="G25" s="15">
        <v>0</v>
      </c>
      <c r="H25" s="10"/>
    </row>
    <row r="26" spans="1:8" x14ac:dyDescent="0.25">
      <c r="A26" s="33"/>
      <c r="B26" s="20"/>
      <c r="C26" s="18" t="s">
        <v>15</v>
      </c>
      <c r="D26" s="13">
        <v>1</v>
      </c>
      <c r="E26" s="13">
        <v>4.8</v>
      </c>
      <c r="F26" s="19"/>
      <c r="G26" s="15">
        <v>4.8</v>
      </c>
      <c r="H26" s="10"/>
    </row>
    <row r="27" spans="1:8" x14ac:dyDescent="0.25">
      <c r="A27" s="33"/>
      <c r="B27" s="26" t="s">
        <v>42</v>
      </c>
      <c r="C27" s="26" t="s">
        <v>12</v>
      </c>
      <c r="D27" s="23">
        <v>1</v>
      </c>
      <c r="E27" s="23">
        <v>5</v>
      </c>
      <c r="F27" s="24" t="s">
        <v>13</v>
      </c>
      <c r="G27" s="25">
        <v>0</v>
      </c>
      <c r="H27" s="10" t="s">
        <v>96</v>
      </c>
    </row>
    <row r="28" spans="1:8" x14ac:dyDescent="0.25">
      <c r="A28" s="33"/>
      <c r="B28" s="28" t="s">
        <v>95</v>
      </c>
      <c r="C28" s="26" t="s">
        <v>87</v>
      </c>
      <c r="D28" s="23">
        <v>3</v>
      </c>
      <c r="E28" s="23">
        <v>5</v>
      </c>
      <c r="F28" s="29" t="s">
        <v>13</v>
      </c>
      <c r="G28" s="25">
        <v>0</v>
      </c>
      <c r="H28" s="10"/>
    </row>
    <row r="29" spans="1:8" x14ac:dyDescent="0.25">
      <c r="A29" s="33"/>
      <c r="B29" s="28"/>
      <c r="C29" s="26" t="s">
        <v>28</v>
      </c>
      <c r="D29" s="23">
        <v>4</v>
      </c>
      <c r="E29" s="23">
        <v>4.8</v>
      </c>
      <c r="F29" s="29"/>
      <c r="G29" s="25">
        <v>0</v>
      </c>
      <c r="H29" s="10"/>
    </row>
    <row r="30" spans="1:8" x14ac:dyDescent="0.25">
      <c r="A30" s="33"/>
      <c r="B30" s="28"/>
      <c r="C30" s="26" t="s">
        <v>12</v>
      </c>
      <c r="D30" s="23">
        <v>1</v>
      </c>
      <c r="E30" s="23">
        <v>4.5999999999999996</v>
      </c>
      <c r="F30" s="29"/>
      <c r="G30" s="25">
        <v>0</v>
      </c>
      <c r="H30" s="10"/>
    </row>
    <row r="31" spans="1:8" x14ac:dyDescent="0.25">
      <c r="A31" s="33"/>
      <c r="B31" s="18" t="s">
        <v>43</v>
      </c>
      <c r="C31" s="18" t="s">
        <v>12</v>
      </c>
      <c r="D31" s="13">
        <v>1</v>
      </c>
      <c r="E31" s="13">
        <v>5</v>
      </c>
      <c r="F31" s="14" t="s">
        <v>4</v>
      </c>
      <c r="G31" s="15">
        <v>5</v>
      </c>
      <c r="H31" s="9" t="s">
        <v>98</v>
      </c>
    </row>
    <row r="32" spans="1:8" x14ac:dyDescent="0.25">
      <c r="A32" s="33"/>
      <c r="B32" s="18" t="s">
        <v>44</v>
      </c>
      <c r="C32" s="18" t="s">
        <v>15</v>
      </c>
      <c r="D32" s="13">
        <v>1</v>
      </c>
      <c r="E32" s="13">
        <v>5</v>
      </c>
      <c r="F32" s="14" t="s">
        <v>4</v>
      </c>
      <c r="G32" s="15">
        <v>5</v>
      </c>
      <c r="H32" s="10" t="s">
        <v>99</v>
      </c>
    </row>
    <row r="33" spans="1:8" x14ac:dyDescent="0.25">
      <c r="A33" s="33"/>
      <c r="B33" s="26" t="s">
        <v>45</v>
      </c>
      <c r="C33" s="26" t="s">
        <v>12</v>
      </c>
      <c r="D33" s="23">
        <v>1</v>
      </c>
      <c r="E33" s="23">
        <v>5</v>
      </c>
      <c r="F33" s="24" t="s">
        <v>13</v>
      </c>
      <c r="G33" s="25">
        <v>0</v>
      </c>
      <c r="H33" s="10"/>
    </row>
    <row r="34" spans="1:8" x14ac:dyDescent="0.25">
      <c r="A34" s="33"/>
      <c r="B34" s="26" t="s">
        <v>46</v>
      </c>
      <c r="C34" s="26" t="s">
        <v>15</v>
      </c>
      <c r="D34" s="23">
        <v>1</v>
      </c>
      <c r="E34" s="23">
        <v>5</v>
      </c>
      <c r="F34" s="24" t="s">
        <v>13</v>
      </c>
      <c r="G34" s="25">
        <v>0</v>
      </c>
      <c r="H34" s="9" t="s">
        <v>100</v>
      </c>
    </row>
    <row r="35" spans="1:8" x14ac:dyDescent="0.25">
      <c r="A35" s="33"/>
      <c r="B35" s="26" t="s">
        <v>47</v>
      </c>
      <c r="C35" s="26" t="s">
        <v>15</v>
      </c>
      <c r="D35" s="23">
        <v>1</v>
      </c>
      <c r="E35" s="23">
        <v>5</v>
      </c>
      <c r="F35" s="24" t="s">
        <v>13</v>
      </c>
      <c r="G35" s="25">
        <v>0</v>
      </c>
      <c r="H35" s="9" t="s">
        <v>101</v>
      </c>
    </row>
    <row r="36" spans="1:8" x14ac:dyDescent="0.25">
      <c r="A36" s="33"/>
      <c r="B36" s="26" t="s">
        <v>48</v>
      </c>
      <c r="C36" s="26" t="s">
        <v>88</v>
      </c>
      <c r="D36" s="23">
        <v>1</v>
      </c>
      <c r="E36" s="23">
        <v>5</v>
      </c>
      <c r="F36" s="24" t="s">
        <v>13</v>
      </c>
      <c r="G36" s="25">
        <v>0</v>
      </c>
      <c r="H36" s="10" t="s">
        <v>102</v>
      </c>
    </row>
    <row r="37" spans="1:8" x14ac:dyDescent="0.25">
      <c r="A37" s="33"/>
      <c r="B37" s="18" t="s">
        <v>49</v>
      </c>
      <c r="C37" s="18" t="s">
        <v>12</v>
      </c>
      <c r="D37" s="13">
        <v>1</v>
      </c>
      <c r="E37" s="13">
        <v>5</v>
      </c>
      <c r="F37" s="14" t="s">
        <v>4</v>
      </c>
      <c r="G37" s="15">
        <v>5</v>
      </c>
      <c r="H37" s="10"/>
    </row>
    <row r="38" spans="1:8" x14ac:dyDescent="0.25">
      <c r="A38" s="33"/>
      <c r="B38" s="18" t="s">
        <v>50</v>
      </c>
      <c r="C38" s="18" t="s">
        <v>12</v>
      </c>
      <c r="D38" s="13">
        <v>1</v>
      </c>
      <c r="E38" s="13">
        <v>5</v>
      </c>
      <c r="F38" s="14" t="s">
        <v>4</v>
      </c>
      <c r="G38" s="15">
        <v>5</v>
      </c>
      <c r="H38" s="9" t="s">
        <v>103</v>
      </c>
    </row>
    <row r="39" spans="1:8" x14ac:dyDescent="0.25">
      <c r="A39" s="33"/>
      <c r="B39" s="20" t="s">
        <v>56</v>
      </c>
      <c r="C39" s="18" t="s">
        <v>12</v>
      </c>
      <c r="D39" s="13">
        <v>1</v>
      </c>
      <c r="E39" s="13">
        <v>5</v>
      </c>
      <c r="F39" s="19" t="s">
        <v>4</v>
      </c>
      <c r="G39" s="15">
        <f t="shared" ref="G39:G42" si="1">D39*E39</f>
        <v>5</v>
      </c>
      <c r="H39" s="10" t="s">
        <v>104</v>
      </c>
    </row>
    <row r="40" spans="1:8" x14ac:dyDescent="0.25">
      <c r="A40" s="33"/>
      <c r="B40" s="20"/>
      <c r="C40" s="18" t="s">
        <v>33</v>
      </c>
      <c r="D40" s="13">
        <v>10</v>
      </c>
      <c r="E40" s="13">
        <v>4.8</v>
      </c>
      <c r="F40" s="19"/>
      <c r="G40" s="15">
        <f t="shared" si="1"/>
        <v>48</v>
      </c>
      <c r="H40" s="10"/>
    </row>
    <row r="41" spans="1:8" x14ac:dyDescent="0.25">
      <c r="A41" s="33"/>
      <c r="B41" s="20"/>
      <c r="C41" s="18" t="s">
        <v>28</v>
      </c>
      <c r="D41" s="13">
        <v>4</v>
      </c>
      <c r="E41" s="13">
        <v>4.5999999999999996</v>
      </c>
      <c r="F41" s="19"/>
      <c r="G41" s="15">
        <f t="shared" si="1"/>
        <v>18.399999999999999</v>
      </c>
      <c r="H41" s="10"/>
    </row>
    <row r="42" spans="1:8" x14ac:dyDescent="0.25">
      <c r="A42" s="33"/>
      <c r="B42" s="20"/>
      <c r="C42" s="18" t="s">
        <v>32</v>
      </c>
      <c r="D42" s="13">
        <v>5</v>
      </c>
      <c r="E42" s="13">
        <v>4.4000000000000004</v>
      </c>
      <c r="F42" s="19"/>
      <c r="G42" s="15">
        <f t="shared" si="1"/>
        <v>22</v>
      </c>
      <c r="H42" s="10"/>
    </row>
    <row r="43" spans="1:8" x14ac:dyDescent="0.25">
      <c r="A43" s="33"/>
      <c r="B43" s="26" t="s">
        <v>51</v>
      </c>
      <c r="C43" s="26" t="s">
        <v>12</v>
      </c>
      <c r="D43" s="23">
        <v>1</v>
      </c>
      <c r="E43" s="23">
        <v>5</v>
      </c>
      <c r="F43" s="24" t="s">
        <v>13</v>
      </c>
      <c r="G43" s="25">
        <v>0</v>
      </c>
      <c r="H43" s="10" t="s">
        <v>105</v>
      </c>
    </row>
    <row r="44" spans="1:8" x14ac:dyDescent="0.25">
      <c r="A44" s="33"/>
      <c r="B44" s="20" t="s">
        <v>52</v>
      </c>
      <c r="C44" s="18" t="s">
        <v>34</v>
      </c>
      <c r="D44" s="13">
        <v>1</v>
      </c>
      <c r="E44" s="13">
        <v>5</v>
      </c>
      <c r="F44" s="19" t="s">
        <v>4</v>
      </c>
      <c r="G44" s="15">
        <v>5</v>
      </c>
      <c r="H44" s="10"/>
    </row>
    <row r="45" spans="1:8" x14ac:dyDescent="0.25">
      <c r="A45" s="33"/>
      <c r="B45" s="20"/>
      <c r="C45" s="18" t="s">
        <v>12</v>
      </c>
      <c r="D45" s="13">
        <v>1</v>
      </c>
      <c r="E45" s="13">
        <v>4.8</v>
      </c>
      <c r="F45" s="19"/>
      <c r="G45" s="15">
        <v>4.8</v>
      </c>
      <c r="H45" s="10"/>
    </row>
    <row r="46" spans="1:8" x14ac:dyDescent="0.25">
      <c r="A46" s="33"/>
      <c r="B46" s="20"/>
      <c r="C46" s="18" t="s">
        <v>33</v>
      </c>
      <c r="D46" s="13">
        <v>10</v>
      </c>
      <c r="E46" s="13">
        <v>4.5999999999999996</v>
      </c>
      <c r="F46" s="19"/>
      <c r="G46" s="15">
        <v>46</v>
      </c>
      <c r="H46" s="10"/>
    </row>
    <row r="47" spans="1:8" x14ac:dyDescent="0.25">
      <c r="A47" s="33"/>
      <c r="B47" s="26" t="s">
        <v>53</v>
      </c>
      <c r="C47" s="26" t="s">
        <v>12</v>
      </c>
      <c r="D47" s="23">
        <v>1</v>
      </c>
      <c r="E47" s="23">
        <v>5</v>
      </c>
      <c r="F47" s="24" t="s">
        <v>13</v>
      </c>
      <c r="G47" s="25">
        <v>0</v>
      </c>
      <c r="H47" s="10"/>
    </row>
    <row r="48" spans="1:8" x14ac:dyDescent="0.25">
      <c r="A48" s="33"/>
      <c r="B48" s="26" t="s">
        <v>54</v>
      </c>
      <c r="C48" s="26" t="s">
        <v>34</v>
      </c>
      <c r="D48" s="23">
        <v>1</v>
      </c>
      <c r="E48" s="23">
        <v>5</v>
      </c>
      <c r="F48" s="24" t="s">
        <v>13</v>
      </c>
      <c r="G48" s="25">
        <v>0</v>
      </c>
      <c r="H48" s="9" t="s">
        <v>106</v>
      </c>
    </row>
    <row r="49" spans="1:8" x14ac:dyDescent="0.25">
      <c r="A49" s="33"/>
      <c r="B49" s="20" t="s">
        <v>55</v>
      </c>
      <c r="C49" s="18" t="s">
        <v>34</v>
      </c>
      <c r="D49" s="13">
        <v>1</v>
      </c>
      <c r="E49" s="13">
        <v>5</v>
      </c>
      <c r="F49" s="19" t="s">
        <v>4</v>
      </c>
      <c r="G49" s="15">
        <v>5</v>
      </c>
      <c r="H49" s="10" t="s">
        <v>107</v>
      </c>
    </row>
    <row r="50" spans="1:8" x14ac:dyDescent="0.25">
      <c r="A50" s="33"/>
      <c r="B50" s="20"/>
      <c r="C50" s="18" t="s">
        <v>12</v>
      </c>
      <c r="D50" s="13">
        <v>1</v>
      </c>
      <c r="E50" s="13">
        <v>4.8</v>
      </c>
      <c r="F50" s="19"/>
      <c r="G50" s="15">
        <v>4.8</v>
      </c>
      <c r="H50" s="10"/>
    </row>
    <row r="51" spans="1:8" x14ac:dyDescent="0.25">
      <c r="A51" s="33"/>
      <c r="B51" s="28" t="s">
        <v>57</v>
      </c>
      <c r="C51" s="26" t="s">
        <v>15</v>
      </c>
      <c r="D51" s="23">
        <v>1</v>
      </c>
      <c r="E51" s="23">
        <v>5</v>
      </c>
      <c r="F51" s="29" t="s">
        <v>13</v>
      </c>
      <c r="G51" s="25">
        <v>0</v>
      </c>
      <c r="H51" s="10" t="s">
        <v>108</v>
      </c>
    </row>
    <row r="52" spans="1:8" x14ac:dyDescent="0.25">
      <c r="A52" s="33"/>
      <c r="B52" s="28"/>
      <c r="C52" s="26" t="s">
        <v>11</v>
      </c>
      <c r="D52" s="23">
        <v>2</v>
      </c>
      <c r="E52" s="23">
        <v>4.8</v>
      </c>
      <c r="F52" s="29"/>
      <c r="G52" s="25">
        <v>0</v>
      </c>
      <c r="H52" s="10"/>
    </row>
    <row r="53" spans="1:8" x14ac:dyDescent="0.25">
      <c r="A53" s="33"/>
      <c r="B53" s="26" t="s">
        <v>58</v>
      </c>
      <c r="C53" s="26" t="s">
        <v>27</v>
      </c>
      <c r="D53" s="23">
        <v>1</v>
      </c>
      <c r="E53" s="23">
        <v>5</v>
      </c>
      <c r="F53" s="24" t="s">
        <v>13</v>
      </c>
      <c r="G53" s="25">
        <v>0</v>
      </c>
      <c r="H53" s="9" t="s">
        <v>109</v>
      </c>
    </row>
    <row r="54" spans="1:8" x14ac:dyDescent="0.25">
      <c r="A54" s="33"/>
      <c r="B54" s="20" t="s">
        <v>59</v>
      </c>
      <c r="C54" s="18" t="s">
        <v>12</v>
      </c>
      <c r="D54" s="13">
        <v>1</v>
      </c>
      <c r="E54" s="13">
        <v>5</v>
      </c>
      <c r="F54" s="19" t="s">
        <v>4</v>
      </c>
      <c r="G54" s="15">
        <v>5</v>
      </c>
      <c r="H54" s="10" t="s">
        <v>110</v>
      </c>
    </row>
    <row r="55" spans="1:8" x14ac:dyDescent="0.25">
      <c r="A55" s="33"/>
      <c r="B55" s="20"/>
      <c r="C55" s="18" t="s">
        <v>23</v>
      </c>
      <c r="D55" s="13">
        <v>3</v>
      </c>
      <c r="E55" s="13">
        <v>4.8</v>
      </c>
      <c r="F55" s="19"/>
      <c r="G55" s="15">
        <f>4.8*3</f>
        <v>14.399999999999999</v>
      </c>
      <c r="H55" s="10"/>
    </row>
    <row r="56" spans="1:8" x14ac:dyDescent="0.25">
      <c r="A56" s="33"/>
      <c r="B56" s="20" t="s">
        <v>60</v>
      </c>
      <c r="C56" s="18" t="s">
        <v>89</v>
      </c>
      <c r="D56" s="13">
        <v>10</v>
      </c>
      <c r="E56" s="13">
        <v>5</v>
      </c>
      <c r="F56" s="19" t="s">
        <v>4</v>
      </c>
      <c r="G56" s="15">
        <f t="shared" ref="G56:G58" si="2">D56*E56</f>
        <v>50</v>
      </c>
      <c r="H56" s="10" t="s">
        <v>111</v>
      </c>
    </row>
    <row r="57" spans="1:8" x14ac:dyDescent="0.25">
      <c r="A57" s="33"/>
      <c r="B57" s="20"/>
      <c r="C57" s="18" t="s">
        <v>23</v>
      </c>
      <c r="D57" s="13">
        <v>3</v>
      </c>
      <c r="E57" s="13">
        <v>4.8</v>
      </c>
      <c r="F57" s="19"/>
      <c r="G57" s="15">
        <f t="shared" si="2"/>
        <v>14.399999999999999</v>
      </c>
      <c r="H57" s="10"/>
    </row>
    <row r="58" spans="1:8" x14ac:dyDescent="0.25">
      <c r="A58" s="33"/>
      <c r="B58" s="20"/>
      <c r="C58" s="18" t="s">
        <v>12</v>
      </c>
      <c r="D58" s="13">
        <v>1</v>
      </c>
      <c r="E58" s="13">
        <v>4.5999999999999996</v>
      </c>
      <c r="F58" s="19"/>
      <c r="G58" s="15">
        <f t="shared" si="2"/>
        <v>4.5999999999999996</v>
      </c>
      <c r="H58" s="10"/>
    </row>
    <row r="59" spans="1:8" x14ac:dyDescent="0.25">
      <c r="A59" s="33"/>
      <c r="B59" s="26" t="s">
        <v>61</v>
      </c>
      <c r="C59" s="26" t="s">
        <v>89</v>
      </c>
      <c r="D59" s="23">
        <v>5</v>
      </c>
      <c r="E59" s="23">
        <v>5</v>
      </c>
      <c r="F59" s="24" t="s">
        <v>13</v>
      </c>
      <c r="G59" s="25">
        <v>0</v>
      </c>
      <c r="H59" s="9" t="s">
        <v>112</v>
      </c>
    </row>
    <row r="60" spans="1:8" x14ac:dyDescent="0.25">
      <c r="A60" s="33"/>
      <c r="B60" s="26" t="s">
        <v>62</v>
      </c>
      <c r="C60" s="26" t="s">
        <v>90</v>
      </c>
      <c r="D60" s="23">
        <v>1</v>
      </c>
      <c r="E60" s="23">
        <v>5</v>
      </c>
      <c r="F60" s="24" t="s">
        <v>13</v>
      </c>
      <c r="G60" s="25">
        <v>0</v>
      </c>
      <c r="H60" s="10" t="s">
        <v>113</v>
      </c>
    </row>
    <row r="61" spans="1:8" x14ac:dyDescent="0.25">
      <c r="A61" s="33"/>
      <c r="B61" s="18" t="s">
        <v>63</v>
      </c>
      <c r="C61" s="18" t="s">
        <v>15</v>
      </c>
      <c r="D61" s="13">
        <v>1</v>
      </c>
      <c r="E61" s="13">
        <v>5</v>
      </c>
      <c r="F61" s="14" t="s">
        <v>4</v>
      </c>
      <c r="G61" s="15">
        <v>5</v>
      </c>
      <c r="H61" s="10"/>
    </row>
    <row r="62" spans="1:8" x14ac:dyDescent="0.25">
      <c r="A62" s="33"/>
      <c r="B62" s="26" t="s">
        <v>64</v>
      </c>
      <c r="C62" s="26" t="s">
        <v>90</v>
      </c>
      <c r="D62" s="23">
        <v>1</v>
      </c>
      <c r="E62" s="23">
        <v>5</v>
      </c>
      <c r="F62" s="24" t="s">
        <v>13</v>
      </c>
      <c r="G62" s="25">
        <v>0</v>
      </c>
      <c r="H62" s="9" t="s">
        <v>114</v>
      </c>
    </row>
    <row r="63" spans="1:8" x14ac:dyDescent="0.25">
      <c r="A63" s="33"/>
      <c r="B63" s="26" t="s">
        <v>65</v>
      </c>
      <c r="C63" s="26" t="s">
        <v>27</v>
      </c>
      <c r="D63" s="23">
        <v>5</v>
      </c>
      <c r="E63" s="23">
        <v>5</v>
      </c>
      <c r="F63" s="24" t="s">
        <v>13</v>
      </c>
      <c r="G63" s="25">
        <v>0</v>
      </c>
      <c r="H63" s="10" t="s">
        <v>115</v>
      </c>
    </row>
    <row r="64" spans="1:8" x14ac:dyDescent="0.25">
      <c r="A64" s="33"/>
      <c r="B64" s="18" t="s">
        <v>66</v>
      </c>
      <c r="C64" s="18" t="s">
        <v>12</v>
      </c>
      <c r="D64" s="13">
        <v>1</v>
      </c>
      <c r="E64" s="13">
        <v>5</v>
      </c>
      <c r="F64" s="14" t="s">
        <v>4</v>
      </c>
      <c r="G64" s="15">
        <v>5</v>
      </c>
      <c r="H64" s="10"/>
    </row>
    <row r="65" spans="1:8" x14ac:dyDescent="0.25">
      <c r="A65" s="33"/>
      <c r="B65" s="18" t="s">
        <v>67</v>
      </c>
      <c r="C65" s="18" t="s">
        <v>12</v>
      </c>
      <c r="D65" s="13">
        <v>1</v>
      </c>
      <c r="E65" s="13">
        <v>5</v>
      </c>
      <c r="F65" s="14" t="s">
        <v>4</v>
      </c>
      <c r="G65" s="15">
        <v>5</v>
      </c>
      <c r="H65" s="10" t="s">
        <v>116</v>
      </c>
    </row>
    <row r="66" spans="1:8" x14ac:dyDescent="0.25">
      <c r="A66" s="33"/>
      <c r="B66" s="26" t="s">
        <v>68</v>
      </c>
      <c r="C66" s="26" t="s">
        <v>12</v>
      </c>
      <c r="D66" s="23">
        <v>1</v>
      </c>
      <c r="E66" s="23">
        <v>5</v>
      </c>
      <c r="F66" s="24" t="s">
        <v>13</v>
      </c>
      <c r="G66" s="25">
        <v>0</v>
      </c>
      <c r="H66" s="10"/>
    </row>
    <row r="67" spans="1:8" x14ac:dyDescent="0.25">
      <c r="A67" s="33"/>
      <c r="B67" s="26" t="s">
        <v>69</v>
      </c>
      <c r="C67" s="26" t="s">
        <v>21</v>
      </c>
      <c r="D67" s="23">
        <v>5</v>
      </c>
      <c r="E67" s="23">
        <v>5</v>
      </c>
      <c r="F67" s="24" t="s">
        <v>13</v>
      </c>
      <c r="G67" s="25">
        <v>0</v>
      </c>
      <c r="H67" s="9" t="s">
        <v>117</v>
      </c>
    </row>
    <row r="68" spans="1:8" x14ac:dyDescent="0.25">
      <c r="A68" s="33"/>
      <c r="B68" s="26" t="s">
        <v>70</v>
      </c>
      <c r="C68" s="26" t="s">
        <v>21</v>
      </c>
      <c r="D68" s="23">
        <v>5</v>
      </c>
      <c r="E68" s="23">
        <v>5</v>
      </c>
      <c r="F68" s="24" t="s">
        <v>13</v>
      </c>
      <c r="G68" s="25">
        <v>0</v>
      </c>
      <c r="H68" s="9" t="s">
        <v>118</v>
      </c>
    </row>
    <row r="69" spans="1:8" x14ac:dyDescent="0.25">
      <c r="A69" s="33"/>
      <c r="B69" s="26" t="s">
        <v>71</v>
      </c>
      <c r="C69" s="26" t="s">
        <v>15</v>
      </c>
      <c r="D69" s="23">
        <v>1</v>
      </c>
      <c r="E69" s="23">
        <v>5</v>
      </c>
      <c r="F69" s="24" t="s">
        <v>13</v>
      </c>
      <c r="G69" s="25">
        <v>0</v>
      </c>
      <c r="H69" s="10" t="s">
        <v>119</v>
      </c>
    </row>
    <row r="70" spans="1:8" x14ac:dyDescent="0.25">
      <c r="A70" s="33"/>
      <c r="B70" s="18" t="s">
        <v>72</v>
      </c>
      <c r="C70" s="18" t="s">
        <v>12</v>
      </c>
      <c r="D70" s="13">
        <v>1</v>
      </c>
      <c r="E70" s="13">
        <v>5</v>
      </c>
      <c r="F70" s="14" t="s">
        <v>4</v>
      </c>
      <c r="G70" s="15">
        <v>5</v>
      </c>
      <c r="H70" s="10"/>
    </row>
    <row r="71" spans="1:8" x14ac:dyDescent="0.25">
      <c r="A71" s="33"/>
      <c r="B71" s="26" t="s">
        <v>73</v>
      </c>
      <c r="C71" s="26" t="s">
        <v>12</v>
      </c>
      <c r="D71" s="23">
        <v>1</v>
      </c>
      <c r="E71" s="23">
        <v>5</v>
      </c>
      <c r="F71" s="24" t="s">
        <v>13</v>
      </c>
      <c r="G71" s="25">
        <v>0</v>
      </c>
      <c r="H71" s="10"/>
    </row>
    <row r="72" spans="1:8" x14ac:dyDescent="0.25">
      <c r="A72" s="33"/>
      <c r="B72" s="18" t="s">
        <v>74</v>
      </c>
      <c r="C72" s="18" t="s">
        <v>91</v>
      </c>
      <c r="D72" s="13">
        <v>5</v>
      </c>
      <c r="E72" s="13">
        <v>5</v>
      </c>
      <c r="F72" s="14" t="s">
        <v>4</v>
      </c>
      <c r="G72" s="15">
        <v>25</v>
      </c>
      <c r="H72" s="9" t="s">
        <v>120</v>
      </c>
    </row>
    <row r="73" spans="1:8" x14ac:dyDescent="0.25">
      <c r="A73" s="33"/>
      <c r="B73" s="26" t="s">
        <v>75</v>
      </c>
      <c r="C73" s="26" t="s">
        <v>21</v>
      </c>
      <c r="D73" s="23">
        <v>5</v>
      </c>
      <c r="E73" s="23">
        <v>5</v>
      </c>
      <c r="F73" s="24" t="s">
        <v>13</v>
      </c>
      <c r="G73" s="25">
        <v>0</v>
      </c>
      <c r="H73" s="10" t="s">
        <v>121</v>
      </c>
    </row>
    <row r="74" spans="1:8" x14ac:dyDescent="0.25">
      <c r="A74" s="33"/>
      <c r="B74" s="26" t="s">
        <v>76</v>
      </c>
      <c r="C74" s="26" t="s">
        <v>92</v>
      </c>
      <c r="D74" s="23">
        <v>1</v>
      </c>
      <c r="E74" s="23">
        <v>5</v>
      </c>
      <c r="F74" s="24" t="s">
        <v>13</v>
      </c>
      <c r="G74" s="25">
        <v>0</v>
      </c>
      <c r="H74" s="10"/>
    </row>
    <row r="75" spans="1:8" x14ac:dyDescent="0.25">
      <c r="A75" s="33"/>
      <c r="B75" s="18" t="s">
        <v>77</v>
      </c>
      <c r="C75" s="18" t="s">
        <v>12</v>
      </c>
      <c r="D75" s="13">
        <v>1</v>
      </c>
      <c r="E75" s="13">
        <v>5</v>
      </c>
      <c r="F75" s="14" t="s">
        <v>4</v>
      </c>
      <c r="G75" s="15">
        <v>5</v>
      </c>
      <c r="H75" s="10" t="s">
        <v>122</v>
      </c>
    </row>
    <row r="76" spans="1:8" x14ac:dyDescent="0.25">
      <c r="A76" s="33"/>
      <c r="B76" s="26" t="s">
        <v>78</v>
      </c>
      <c r="C76" s="26" t="s">
        <v>15</v>
      </c>
      <c r="D76" s="23">
        <v>1</v>
      </c>
      <c r="E76" s="23">
        <v>5</v>
      </c>
      <c r="F76" s="24" t="s">
        <v>13</v>
      </c>
      <c r="G76" s="25">
        <v>0</v>
      </c>
      <c r="H76" s="10"/>
    </row>
    <row r="77" spans="1:8" x14ac:dyDescent="0.25">
      <c r="A77" s="33"/>
      <c r="B77" s="18" t="s">
        <v>79</v>
      </c>
      <c r="C77" s="18" t="s">
        <v>28</v>
      </c>
      <c r="D77" s="13">
        <v>4</v>
      </c>
      <c r="E77" s="13">
        <v>5</v>
      </c>
      <c r="F77" s="14" t="s">
        <v>4</v>
      </c>
      <c r="G77" s="15">
        <v>20</v>
      </c>
      <c r="H77" s="9" t="s">
        <v>123</v>
      </c>
    </row>
    <row r="78" spans="1:8" x14ac:dyDescent="0.25">
      <c r="A78" s="33"/>
      <c r="B78" s="18" t="s">
        <v>50</v>
      </c>
      <c r="C78" s="18" t="s">
        <v>32</v>
      </c>
      <c r="D78" s="13">
        <v>5</v>
      </c>
      <c r="E78" s="13">
        <v>5</v>
      </c>
      <c r="F78" s="14" t="s">
        <v>4</v>
      </c>
      <c r="G78" s="15">
        <v>25</v>
      </c>
      <c r="H78" s="9" t="s">
        <v>103</v>
      </c>
    </row>
    <row r="79" spans="1:8" x14ac:dyDescent="0.25">
      <c r="A79" s="33"/>
      <c r="B79" s="26" t="s">
        <v>80</v>
      </c>
      <c r="C79" s="26" t="s">
        <v>12</v>
      </c>
      <c r="D79" s="23">
        <v>1</v>
      </c>
      <c r="E79" s="23">
        <v>5</v>
      </c>
      <c r="F79" s="24" t="s">
        <v>13</v>
      </c>
      <c r="G79" s="25">
        <v>0</v>
      </c>
      <c r="H79" s="10" t="s">
        <v>124</v>
      </c>
    </row>
    <row r="80" spans="1:8" x14ac:dyDescent="0.25">
      <c r="A80" s="33"/>
      <c r="B80" s="26" t="s">
        <v>81</v>
      </c>
      <c r="C80" s="26" t="s">
        <v>15</v>
      </c>
      <c r="D80" s="23">
        <v>1</v>
      </c>
      <c r="E80" s="23">
        <v>5</v>
      </c>
      <c r="F80" s="24" t="s">
        <v>13</v>
      </c>
      <c r="G80" s="25">
        <v>0</v>
      </c>
      <c r="H80" s="10"/>
    </row>
    <row r="81" spans="1:8" x14ac:dyDescent="0.25">
      <c r="A81" s="33"/>
      <c r="B81" s="26" t="s">
        <v>82</v>
      </c>
      <c r="C81" s="26" t="s">
        <v>12</v>
      </c>
      <c r="D81" s="23">
        <v>1</v>
      </c>
      <c r="E81" s="23">
        <v>5</v>
      </c>
      <c r="F81" s="24" t="s">
        <v>13</v>
      </c>
      <c r="G81" s="25">
        <v>0</v>
      </c>
      <c r="H81" s="10" t="s">
        <v>125</v>
      </c>
    </row>
    <row r="82" spans="1:8" x14ac:dyDescent="0.25">
      <c r="A82" s="33"/>
      <c r="B82" s="26" t="s">
        <v>83</v>
      </c>
      <c r="C82" s="26" t="s">
        <v>15</v>
      </c>
      <c r="D82" s="23">
        <v>1</v>
      </c>
      <c r="E82" s="23">
        <v>5</v>
      </c>
      <c r="F82" s="24" t="s">
        <v>13</v>
      </c>
      <c r="G82" s="25">
        <v>0</v>
      </c>
      <c r="H82" s="10"/>
    </row>
    <row r="83" spans="1:8" x14ac:dyDescent="0.25">
      <c r="A83" s="33"/>
      <c r="B83" s="26" t="s">
        <v>84</v>
      </c>
      <c r="C83" s="26" t="s">
        <v>12</v>
      </c>
      <c r="D83" s="23">
        <v>1</v>
      </c>
      <c r="E83" s="23">
        <v>5</v>
      </c>
      <c r="F83" s="24" t="s">
        <v>13</v>
      </c>
      <c r="G83" s="25">
        <v>0</v>
      </c>
      <c r="H83" s="10"/>
    </row>
    <row r="84" spans="1:8" x14ac:dyDescent="0.25">
      <c r="A84" s="33"/>
      <c r="B84" s="18" t="s">
        <v>85</v>
      </c>
      <c r="C84" s="18" t="s">
        <v>12</v>
      </c>
      <c r="D84" s="13">
        <v>1</v>
      </c>
      <c r="E84" s="13">
        <v>5</v>
      </c>
      <c r="F84" s="14" t="s">
        <v>4</v>
      </c>
      <c r="G84" s="15">
        <v>5</v>
      </c>
      <c r="H84" s="9" t="s">
        <v>126</v>
      </c>
    </row>
    <row r="85" spans="1:8" x14ac:dyDescent="0.25">
      <c r="A85" s="33"/>
      <c r="B85" s="26" t="s">
        <v>86</v>
      </c>
      <c r="C85" s="26" t="s">
        <v>12</v>
      </c>
      <c r="D85" s="23">
        <v>1</v>
      </c>
      <c r="E85" s="23">
        <v>5</v>
      </c>
      <c r="F85" s="24" t="s">
        <v>13</v>
      </c>
      <c r="G85" s="25">
        <v>0</v>
      </c>
      <c r="H85" s="9" t="s">
        <v>127</v>
      </c>
    </row>
    <row r="86" spans="1:8" ht="27" customHeight="1" x14ac:dyDescent="0.25">
      <c r="A86" s="30" t="s">
        <v>128</v>
      </c>
      <c r="B86" s="31" t="s">
        <v>137</v>
      </c>
      <c r="C86" s="32" t="s">
        <v>129</v>
      </c>
      <c r="D86" s="13">
        <v>1</v>
      </c>
      <c r="E86" s="13">
        <v>10</v>
      </c>
      <c r="F86" s="19" t="s">
        <v>4</v>
      </c>
      <c r="G86" s="15">
        <v>10</v>
      </c>
      <c r="H86" s="10" t="s">
        <v>130</v>
      </c>
    </row>
    <row r="87" spans="1:8" x14ac:dyDescent="0.25">
      <c r="A87" s="30"/>
      <c r="B87" s="31"/>
      <c r="C87" s="12" t="s">
        <v>12</v>
      </c>
      <c r="D87" s="13">
        <v>1</v>
      </c>
      <c r="E87" s="13">
        <v>9.8000000000000007</v>
      </c>
      <c r="F87" s="19"/>
      <c r="G87" s="15">
        <v>9.8000000000000007</v>
      </c>
      <c r="H87" s="10"/>
    </row>
    <row r="88" spans="1:8" ht="15.75" customHeight="1" x14ac:dyDescent="0.25">
      <c r="A88" s="33" t="s">
        <v>131</v>
      </c>
      <c r="B88" s="31" t="s">
        <v>137</v>
      </c>
      <c r="C88" s="12" t="s">
        <v>132</v>
      </c>
      <c r="D88" s="13">
        <v>2</v>
      </c>
      <c r="E88" s="13">
        <v>7</v>
      </c>
      <c r="F88" s="19" t="s">
        <v>4</v>
      </c>
      <c r="G88" s="15">
        <v>14</v>
      </c>
      <c r="H88" s="10" t="s">
        <v>133</v>
      </c>
    </row>
    <row r="89" spans="1:8" x14ac:dyDescent="0.25">
      <c r="A89" s="33"/>
      <c r="B89" s="31"/>
      <c r="C89" s="12" t="s">
        <v>23</v>
      </c>
      <c r="D89" s="13">
        <v>3</v>
      </c>
      <c r="E89" s="13">
        <v>6.8</v>
      </c>
      <c r="F89" s="19"/>
      <c r="G89" s="15">
        <f>3*6.8</f>
        <v>20.399999999999999</v>
      </c>
      <c r="H89" s="10"/>
    </row>
    <row r="90" spans="1:8" x14ac:dyDescent="0.25">
      <c r="A90" s="33" t="s">
        <v>134</v>
      </c>
      <c r="B90" s="20" t="s">
        <v>135</v>
      </c>
      <c r="C90" s="18" t="s">
        <v>34</v>
      </c>
      <c r="D90" s="13">
        <v>10</v>
      </c>
      <c r="E90" s="13">
        <v>5</v>
      </c>
      <c r="F90" s="19" t="s">
        <v>4</v>
      </c>
      <c r="G90" s="15">
        <v>50</v>
      </c>
      <c r="H90" s="10" t="s">
        <v>139</v>
      </c>
    </row>
    <row r="91" spans="1:8" x14ac:dyDescent="0.25">
      <c r="A91" s="33"/>
      <c r="B91" s="20"/>
      <c r="C91" s="18" t="s">
        <v>87</v>
      </c>
      <c r="D91" s="13">
        <v>5</v>
      </c>
      <c r="E91" s="13">
        <v>4.8</v>
      </c>
      <c r="F91" s="19"/>
      <c r="G91" s="15">
        <f>5*4.8</f>
        <v>24</v>
      </c>
      <c r="H91" s="10"/>
    </row>
    <row r="92" spans="1:8" x14ac:dyDescent="0.25">
      <c r="A92" s="33"/>
      <c r="B92" s="18" t="s">
        <v>136</v>
      </c>
      <c r="C92" s="18" t="s">
        <v>87</v>
      </c>
      <c r="D92" s="13">
        <v>5</v>
      </c>
      <c r="E92" s="13">
        <v>5</v>
      </c>
      <c r="F92" s="14" t="s">
        <v>4</v>
      </c>
      <c r="G92" s="15">
        <v>25</v>
      </c>
      <c r="H92" s="9" t="s">
        <v>138</v>
      </c>
    </row>
    <row r="93" spans="1:8" ht="15" customHeight="1" x14ac:dyDescent="0.25">
      <c r="A93" s="33" t="s">
        <v>140</v>
      </c>
      <c r="B93" s="26" t="s">
        <v>141</v>
      </c>
      <c r="C93" s="26" t="s">
        <v>11</v>
      </c>
      <c r="D93" s="23">
        <v>2</v>
      </c>
      <c r="E93" s="23">
        <v>3</v>
      </c>
      <c r="F93" s="24" t="s">
        <v>13</v>
      </c>
      <c r="G93" s="25">
        <v>0</v>
      </c>
      <c r="H93" s="9" t="s">
        <v>142</v>
      </c>
    </row>
    <row r="94" spans="1:8" ht="15" customHeight="1" x14ac:dyDescent="0.25">
      <c r="A94" s="33"/>
      <c r="B94" s="18" t="s">
        <v>147</v>
      </c>
      <c r="C94" s="18" t="s">
        <v>34</v>
      </c>
      <c r="D94" s="13">
        <v>5</v>
      </c>
      <c r="E94" s="13">
        <v>3</v>
      </c>
      <c r="F94" s="14" t="s">
        <v>4</v>
      </c>
      <c r="G94" s="15">
        <v>15</v>
      </c>
      <c r="H94" s="9" t="s">
        <v>143</v>
      </c>
    </row>
    <row r="95" spans="1:8" ht="15" customHeight="1" x14ac:dyDescent="0.25">
      <c r="A95" s="35" t="s">
        <v>144</v>
      </c>
      <c r="B95" s="18" t="s">
        <v>146</v>
      </c>
      <c r="C95" s="18" t="s">
        <v>11</v>
      </c>
      <c r="D95" s="13">
        <v>1</v>
      </c>
      <c r="E95" s="13">
        <v>2</v>
      </c>
      <c r="F95" s="14" t="s">
        <v>4</v>
      </c>
      <c r="G95" s="15">
        <v>2</v>
      </c>
      <c r="H95" s="9" t="s">
        <v>145</v>
      </c>
    </row>
    <row r="96" spans="1:8" ht="18.75" customHeight="1" x14ac:dyDescent="0.25">
      <c r="A96" s="33" t="s">
        <v>148</v>
      </c>
      <c r="B96" s="18" t="s">
        <v>150</v>
      </c>
      <c r="C96" s="18" t="s">
        <v>11</v>
      </c>
      <c r="D96" s="13">
        <v>2</v>
      </c>
      <c r="E96" s="13">
        <v>1.75</v>
      </c>
      <c r="F96" s="14" t="s">
        <v>4</v>
      </c>
      <c r="G96" s="15">
        <f>1.75*2</f>
        <v>3.5</v>
      </c>
      <c r="H96" s="9" t="s">
        <v>151</v>
      </c>
    </row>
    <row r="97" spans="1:8" ht="15" customHeight="1" x14ac:dyDescent="0.25">
      <c r="A97" s="33"/>
      <c r="B97" s="18" t="s">
        <v>149</v>
      </c>
      <c r="C97" s="18" t="s">
        <v>11</v>
      </c>
      <c r="D97" s="13">
        <v>2</v>
      </c>
      <c r="E97" s="13">
        <v>1.75</v>
      </c>
      <c r="F97" s="14" t="s">
        <v>4</v>
      </c>
      <c r="G97" s="15">
        <v>3.5</v>
      </c>
      <c r="H97" s="9" t="s">
        <v>152</v>
      </c>
    </row>
    <row r="98" spans="1:8" ht="18.75" x14ac:dyDescent="0.25">
      <c r="A98" s="34" t="s">
        <v>153</v>
      </c>
      <c r="B98" s="36" t="s">
        <v>155</v>
      </c>
      <c r="C98" s="18" t="s">
        <v>87</v>
      </c>
      <c r="D98" s="13">
        <v>1</v>
      </c>
      <c r="E98" s="13">
        <v>2</v>
      </c>
      <c r="F98" s="14" t="s">
        <v>4</v>
      </c>
      <c r="G98" s="15">
        <v>2</v>
      </c>
      <c r="H98" s="9" t="s">
        <v>154</v>
      </c>
    </row>
    <row r="99" spans="1:8" x14ac:dyDescent="0.25">
      <c r="A99" s="33" t="s">
        <v>157</v>
      </c>
      <c r="B99" s="18" t="s">
        <v>22</v>
      </c>
      <c r="C99" s="18" t="s">
        <v>22</v>
      </c>
      <c r="D99" s="13">
        <v>20</v>
      </c>
      <c r="E99" s="13">
        <v>4</v>
      </c>
      <c r="F99" s="14" t="s">
        <v>4</v>
      </c>
      <c r="G99" s="15">
        <f>20*4</f>
        <v>80</v>
      </c>
      <c r="H99" s="9" t="s">
        <v>158</v>
      </c>
    </row>
    <row r="100" spans="1:8" x14ac:dyDescent="0.25">
      <c r="A100" s="33"/>
      <c r="B100" s="26" t="s">
        <v>156</v>
      </c>
      <c r="C100" s="26" t="s">
        <v>156</v>
      </c>
      <c r="D100" s="23">
        <v>5</v>
      </c>
      <c r="E100" s="23">
        <v>4</v>
      </c>
      <c r="F100" s="24" t="s">
        <v>13</v>
      </c>
      <c r="G100" s="25">
        <v>0</v>
      </c>
      <c r="H100" s="9" t="s">
        <v>159</v>
      </c>
    </row>
    <row r="101" spans="1:8" x14ac:dyDescent="0.25">
      <c r="A101" s="33"/>
      <c r="B101" s="18" t="s">
        <v>15</v>
      </c>
      <c r="C101" s="18" t="s">
        <v>11</v>
      </c>
      <c r="D101" s="13">
        <v>1</v>
      </c>
      <c r="E101" s="13">
        <v>4</v>
      </c>
      <c r="F101" s="14" t="s">
        <v>4</v>
      </c>
      <c r="G101" s="15">
        <v>4</v>
      </c>
      <c r="H101" s="9" t="s">
        <v>160</v>
      </c>
    </row>
    <row r="102" spans="1:8" x14ac:dyDescent="0.25">
      <c r="A102" s="33" t="s">
        <v>161</v>
      </c>
      <c r="B102" s="18" t="s">
        <v>88</v>
      </c>
      <c r="C102" s="18" t="s">
        <v>88</v>
      </c>
      <c r="D102" s="13">
        <v>3</v>
      </c>
      <c r="E102" s="13">
        <v>2.5</v>
      </c>
      <c r="F102" s="14" t="s">
        <v>4</v>
      </c>
      <c r="G102" s="15">
        <f>3*2.5</f>
        <v>7.5</v>
      </c>
      <c r="H102" s="9" t="s">
        <v>162</v>
      </c>
    </row>
    <row r="103" spans="1:8" x14ac:dyDescent="0.25">
      <c r="A103" s="33"/>
      <c r="B103" s="18" t="s">
        <v>156</v>
      </c>
      <c r="C103" s="18" t="s">
        <v>156</v>
      </c>
      <c r="D103" s="13">
        <v>5</v>
      </c>
      <c r="E103" s="13">
        <v>2.5</v>
      </c>
      <c r="F103" s="19" t="s">
        <v>4</v>
      </c>
      <c r="G103" s="15">
        <f>5*2.5</f>
        <v>12.5</v>
      </c>
      <c r="H103" s="10" t="s">
        <v>163</v>
      </c>
    </row>
    <row r="104" spans="1:8" x14ac:dyDescent="0.25">
      <c r="A104" s="33"/>
      <c r="B104" s="37"/>
      <c r="C104" s="18" t="s">
        <v>11</v>
      </c>
      <c r="D104" s="13">
        <v>2</v>
      </c>
      <c r="E104" s="13">
        <v>2.2999999999999998</v>
      </c>
      <c r="F104" s="19"/>
      <c r="G104" s="15">
        <v>4.5999999999999996</v>
      </c>
      <c r="H104" s="10"/>
    </row>
    <row r="105" spans="1:8" x14ac:dyDescent="0.25">
      <c r="A105" s="33"/>
      <c r="B105" s="18" t="s">
        <v>15</v>
      </c>
      <c r="C105" s="18" t="s">
        <v>11</v>
      </c>
      <c r="D105" s="13">
        <v>3</v>
      </c>
      <c r="E105" s="13">
        <v>2.5</v>
      </c>
      <c r="F105" s="14" t="s">
        <v>4</v>
      </c>
      <c r="G105" s="15">
        <f>3*2.5</f>
        <v>7.5</v>
      </c>
      <c r="H105" s="9" t="s">
        <v>164</v>
      </c>
    </row>
    <row r="106" spans="1:8" x14ac:dyDescent="0.25">
      <c r="A106" s="33"/>
      <c r="B106" s="26" t="s">
        <v>11</v>
      </c>
      <c r="C106" s="26" t="s">
        <v>11</v>
      </c>
      <c r="D106" s="23">
        <v>2</v>
      </c>
      <c r="E106" s="23">
        <v>2.5</v>
      </c>
      <c r="F106" s="24" t="s">
        <v>13</v>
      </c>
      <c r="G106" s="25">
        <v>0</v>
      </c>
      <c r="H106" s="9" t="s">
        <v>165</v>
      </c>
    </row>
    <row r="107" spans="1:8" x14ac:dyDescent="0.25">
      <c r="A107" s="33" t="s">
        <v>166</v>
      </c>
      <c r="B107" s="18" t="s">
        <v>88</v>
      </c>
      <c r="C107" s="18" t="s">
        <v>88</v>
      </c>
      <c r="D107" s="13">
        <v>3</v>
      </c>
      <c r="E107" s="13">
        <v>5</v>
      </c>
      <c r="F107" s="14" t="s">
        <v>4</v>
      </c>
      <c r="G107" s="15">
        <v>15</v>
      </c>
      <c r="H107" s="9" t="s">
        <v>167</v>
      </c>
    </row>
    <row r="108" spans="1:8" x14ac:dyDescent="0.25">
      <c r="A108" s="33"/>
      <c r="B108" s="18" t="s">
        <v>156</v>
      </c>
      <c r="C108" s="18" t="s">
        <v>156</v>
      </c>
      <c r="D108" s="13">
        <v>10</v>
      </c>
      <c r="E108" s="13">
        <v>5</v>
      </c>
      <c r="F108" s="14" t="s">
        <v>4</v>
      </c>
      <c r="G108" s="15">
        <v>50</v>
      </c>
      <c r="H108" s="9" t="s">
        <v>168</v>
      </c>
    </row>
    <row r="109" spans="1:8" x14ac:dyDescent="0.25">
      <c r="A109" s="33"/>
      <c r="B109" s="26" t="s">
        <v>11</v>
      </c>
      <c r="C109" s="26" t="s">
        <v>11</v>
      </c>
      <c r="D109" s="23">
        <v>3</v>
      </c>
      <c r="E109" s="23">
        <v>5</v>
      </c>
      <c r="F109" s="24" t="s">
        <v>13</v>
      </c>
      <c r="G109" s="25">
        <v>0</v>
      </c>
      <c r="H109" s="9" t="s">
        <v>169</v>
      </c>
    </row>
    <row r="110" spans="1:8" ht="18.75" x14ac:dyDescent="0.25">
      <c r="A110" s="34" t="s">
        <v>170</v>
      </c>
      <c r="B110" s="36" t="s">
        <v>87</v>
      </c>
      <c r="C110" s="18" t="s">
        <v>87</v>
      </c>
      <c r="D110" s="13">
        <v>5</v>
      </c>
      <c r="E110" s="13">
        <v>1.75</v>
      </c>
      <c r="F110" s="14" t="s">
        <v>4</v>
      </c>
      <c r="G110" s="15">
        <f>5*1.75</f>
        <v>8.75</v>
      </c>
      <c r="H110" s="9" t="s">
        <v>171</v>
      </c>
    </row>
    <row r="111" spans="1:8" ht="18.75" customHeight="1" x14ac:dyDescent="0.25">
      <c r="A111" s="33" t="s">
        <v>172</v>
      </c>
      <c r="B111" s="43">
        <v>56</v>
      </c>
      <c r="C111" s="26" t="s">
        <v>132</v>
      </c>
      <c r="D111" s="23">
        <v>2</v>
      </c>
      <c r="E111" s="23">
        <v>8</v>
      </c>
      <c r="F111" s="24" t="s">
        <v>13</v>
      </c>
      <c r="G111" s="25">
        <v>0</v>
      </c>
      <c r="H111" s="10" t="s">
        <v>175</v>
      </c>
    </row>
    <row r="112" spans="1:8" x14ac:dyDescent="0.25">
      <c r="A112" s="33"/>
      <c r="B112" s="44"/>
      <c r="C112" s="26" t="s">
        <v>91</v>
      </c>
      <c r="D112" s="23">
        <v>10</v>
      </c>
      <c r="E112" s="23">
        <v>7.8</v>
      </c>
      <c r="F112" s="24" t="s">
        <v>13</v>
      </c>
      <c r="G112" s="25">
        <v>0</v>
      </c>
      <c r="H112" s="10"/>
    </row>
    <row r="113" spans="1:8" x14ac:dyDescent="0.25">
      <c r="A113" s="33"/>
      <c r="B113" s="45">
        <v>60</v>
      </c>
      <c r="C113" s="26" t="s">
        <v>23</v>
      </c>
      <c r="D113" s="23">
        <v>2</v>
      </c>
      <c r="E113" s="23">
        <v>8</v>
      </c>
      <c r="F113" s="24" t="s">
        <v>13</v>
      </c>
      <c r="G113" s="25">
        <v>0</v>
      </c>
      <c r="H113" s="10"/>
    </row>
    <row r="114" spans="1:8" ht="18.75" customHeight="1" x14ac:dyDescent="0.25">
      <c r="A114" s="33" t="s">
        <v>173</v>
      </c>
      <c r="B114" s="45">
        <v>50</v>
      </c>
      <c r="C114" s="26" t="s">
        <v>15</v>
      </c>
      <c r="D114" s="23">
        <v>1</v>
      </c>
      <c r="E114" s="23">
        <v>5</v>
      </c>
      <c r="F114" s="24" t="s">
        <v>13</v>
      </c>
      <c r="G114" s="25">
        <v>0</v>
      </c>
      <c r="H114" s="10"/>
    </row>
    <row r="115" spans="1:8" x14ac:dyDescent="0.25">
      <c r="A115" s="33"/>
      <c r="B115" s="45">
        <v>25</v>
      </c>
      <c r="C115" s="26" t="s">
        <v>11</v>
      </c>
      <c r="D115" s="23">
        <v>2</v>
      </c>
      <c r="E115" s="23">
        <v>2.5</v>
      </c>
      <c r="F115" s="24" t="s">
        <v>13</v>
      </c>
      <c r="G115" s="25">
        <v>0</v>
      </c>
      <c r="H115" s="10"/>
    </row>
    <row r="116" spans="1:8" ht="18.75" x14ac:dyDescent="0.25">
      <c r="A116" s="34" t="s">
        <v>174</v>
      </c>
      <c r="B116" s="45">
        <v>50</v>
      </c>
      <c r="C116" s="26" t="s">
        <v>88</v>
      </c>
      <c r="D116" s="23">
        <v>10</v>
      </c>
      <c r="E116" s="23">
        <v>4</v>
      </c>
      <c r="F116" s="24" t="s">
        <v>13</v>
      </c>
      <c r="G116" s="25">
        <v>0</v>
      </c>
      <c r="H116" s="10"/>
    </row>
    <row r="117" spans="1:8" x14ac:dyDescent="0.25">
      <c r="A117" s="33" t="s">
        <v>176</v>
      </c>
      <c r="B117" s="18" t="s">
        <v>177</v>
      </c>
      <c r="C117" s="18" t="s">
        <v>11</v>
      </c>
      <c r="D117" s="13">
        <v>3</v>
      </c>
      <c r="E117" s="13">
        <v>2</v>
      </c>
      <c r="F117" s="14" t="s">
        <v>4</v>
      </c>
      <c r="G117" s="15">
        <v>6</v>
      </c>
      <c r="H117" s="9" t="s">
        <v>191</v>
      </c>
    </row>
    <row r="118" spans="1:8" x14ac:dyDescent="0.25">
      <c r="A118" s="33"/>
      <c r="B118" s="18" t="s">
        <v>178</v>
      </c>
      <c r="C118" s="18" t="s">
        <v>11</v>
      </c>
      <c r="D118" s="13">
        <v>1</v>
      </c>
      <c r="E118" s="13">
        <v>2</v>
      </c>
      <c r="F118" s="14" t="s">
        <v>4</v>
      </c>
      <c r="G118" s="15">
        <v>2</v>
      </c>
      <c r="H118" s="10" t="s">
        <v>178</v>
      </c>
    </row>
    <row r="119" spans="1:8" x14ac:dyDescent="0.25">
      <c r="A119" s="33"/>
      <c r="B119" s="26" t="s">
        <v>179</v>
      </c>
      <c r="C119" s="26" t="s">
        <v>129</v>
      </c>
      <c r="D119" s="23">
        <v>1</v>
      </c>
      <c r="E119" s="23">
        <v>2</v>
      </c>
      <c r="F119" s="24" t="s">
        <v>13</v>
      </c>
      <c r="G119" s="25">
        <v>0</v>
      </c>
      <c r="H119" s="10"/>
    </row>
    <row r="120" spans="1:8" x14ac:dyDescent="0.25">
      <c r="A120" s="33"/>
      <c r="B120" s="18" t="s">
        <v>180</v>
      </c>
      <c r="C120" s="18" t="s">
        <v>129</v>
      </c>
      <c r="D120" s="13">
        <v>2</v>
      </c>
      <c r="E120" s="13">
        <v>2</v>
      </c>
      <c r="F120" s="14" t="s">
        <v>4</v>
      </c>
      <c r="G120" s="15">
        <v>4</v>
      </c>
      <c r="H120" s="9" t="s">
        <v>192</v>
      </c>
    </row>
    <row r="121" spans="1:8" x14ac:dyDescent="0.25">
      <c r="A121" s="33"/>
      <c r="B121" s="26" t="s">
        <v>181</v>
      </c>
      <c r="C121" s="26" t="s">
        <v>129</v>
      </c>
      <c r="D121" s="23">
        <v>3</v>
      </c>
      <c r="E121" s="23">
        <v>2</v>
      </c>
      <c r="F121" s="24" t="s">
        <v>13</v>
      </c>
      <c r="G121" s="25">
        <v>0</v>
      </c>
      <c r="H121" s="9" t="s">
        <v>193</v>
      </c>
    </row>
    <row r="122" spans="1:8" x14ac:dyDescent="0.25">
      <c r="A122" s="33"/>
      <c r="B122" s="18" t="s">
        <v>182</v>
      </c>
      <c r="C122" s="18" t="s">
        <v>132</v>
      </c>
      <c r="D122" s="13">
        <v>1</v>
      </c>
      <c r="E122" s="13">
        <v>2</v>
      </c>
      <c r="F122" s="14" t="s">
        <v>4</v>
      </c>
      <c r="G122" s="15">
        <v>2</v>
      </c>
      <c r="H122" s="9" t="s">
        <v>194</v>
      </c>
    </row>
    <row r="123" spans="1:8" x14ac:dyDescent="0.25">
      <c r="A123" s="33"/>
      <c r="B123" s="18" t="s">
        <v>183</v>
      </c>
      <c r="C123" s="18" t="s">
        <v>12</v>
      </c>
      <c r="D123" s="13">
        <v>1</v>
      </c>
      <c r="E123" s="13">
        <v>2</v>
      </c>
      <c r="F123" s="14" t="s">
        <v>4</v>
      </c>
      <c r="G123" s="15">
        <v>2</v>
      </c>
      <c r="H123" s="10" t="s">
        <v>195</v>
      </c>
    </row>
    <row r="124" spans="1:8" x14ac:dyDescent="0.25">
      <c r="A124" s="33"/>
      <c r="B124" s="26" t="s">
        <v>184</v>
      </c>
      <c r="C124" s="26" t="s">
        <v>202</v>
      </c>
      <c r="D124" s="23">
        <v>1</v>
      </c>
      <c r="E124" s="23">
        <v>2</v>
      </c>
      <c r="F124" s="24" t="s">
        <v>13</v>
      </c>
      <c r="G124" s="25">
        <v>0</v>
      </c>
      <c r="H124" s="10"/>
    </row>
    <row r="125" spans="1:8" x14ac:dyDescent="0.25">
      <c r="A125" s="33"/>
      <c r="B125" s="18" t="s">
        <v>185</v>
      </c>
      <c r="C125" s="18" t="s">
        <v>23</v>
      </c>
      <c r="D125" s="13">
        <v>2</v>
      </c>
      <c r="E125" s="13">
        <v>2</v>
      </c>
      <c r="F125" s="14" t="s">
        <v>4</v>
      </c>
      <c r="G125" s="15">
        <v>4</v>
      </c>
      <c r="H125" s="9" t="s">
        <v>196</v>
      </c>
    </row>
    <row r="126" spans="1:8" x14ac:dyDescent="0.25">
      <c r="A126" s="33"/>
      <c r="B126" s="26" t="s">
        <v>186</v>
      </c>
      <c r="C126" s="26" t="s">
        <v>11</v>
      </c>
      <c r="D126" s="23">
        <v>1</v>
      </c>
      <c r="E126" s="23">
        <v>2</v>
      </c>
      <c r="F126" s="24" t="s">
        <v>13</v>
      </c>
      <c r="G126" s="25">
        <v>0</v>
      </c>
      <c r="H126" s="9" t="s">
        <v>197</v>
      </c>
    </row>
    <row r="127" spans="1:8" x14ac:dyDescent="0.25">
      <c r="A127" s="33"/>
      <c r="B127" s="18" t="s">
        <v>187</v>
      </c>
      <c r="C127" s="18" t="s">
        <v>23</v>
      </c>
      <c r="D127" s="13">
        <v>3</v>
      </c>
      <c r="E127" s="13">
        <v>2</v>
      </c>
      <c r="F127" s="14" t="s">
        <v>4</v>
      </c>
      <c r="G127" s="15">
        <v>6</v>
      </c>
      <c r="H127" s="9" t="s">
        <v>198</v>
      </c>
    </row>
    <row r="128" spans="1:8" x14ac:dyDescent="0.25">
      <c r="A128" s="33"/>
      <c r="B128" s="18" t="s">
        <v>188</v>
      </c>
      <c r="C128" s="18" t="s">
        <v>15</v>
      </c>
      <c r="D128" s="13">
        <v>1</v>
      </c>
      <c r="E128" s="13">
        <v>2</v>
      </c>
      <c r="F128" s="14" t="s">
        <v>4</v>
      </c>
      <c r="G128" s="15">
        <v>2</v>
      </c>
      <c r="H128" s="9" t="s">
        <v>199</v>
      </c>
    </row>
    <row r="129" spans="1:8" x14ac:dyDescent="0.25">
      <c r="A129" s="33"/>
      <c r="B129" s="18" t="s">
        <v>189</v>
      </c>
      <c r="C129" s="18" t="s">
        <v>91</v>
      </c>
      <c r="D129" s="13">
        <v>5</v>
      </c>
      <c r="E129" s="13">
        <v>2</v>
      </c>
      <c r="F129" s="14" t="s">
        <v>4</v>
      </c>
      <c r="G129" s="15">
        <v>10</v>
      </c>
      <c r="H129" s="9" t="s">
        <v>200</v>
      </c>
    </row>
    <row r="130" spans="1:8" x14ac:dyDescent="0.25">
      <c r="A130" s="33"/>
      <c r="B130" s="18" t="s">
        <v>190</v>
      </c>
      <c r="C130" s="18" t="s">
        <v>11</v>
      </c>
      <c r="D130" s="13">
        <v>3</v>
      </c>
      <c r="E130" s="13">
        <v>2</v>
      </c>
      <c r="F130" s="14" t="s">
        <v>4</v>
      </c>
      <c r="G130" s="15">
        <v>6</v>
      </c>
      <c r="H130" s="9" t="s">
        <v>201</v>
      </c>
    </row>
    <row r="134" spans="1:8" x14ac:dyDescent="0.25">
      <c r="B134"/>
    </row>
    <row r="137" spans="1:8" x14ac:dyDescent="0.25">
      <c r="B137"/>
    </row>
    <row r="140" spans="1:8" x14ac:dyDescent="0.25">
      <c r="B140"/>
    </row>
    <row r="143" spans="1:8" x14ac:dyDescent="0.25">
      <c r="B143"/>
    </row>
    <row r="146" spans="2:2" x14ac:dyDescent="0.25">
      <c r="B146"/>
    </row>
    <row r="149" spans="2:2" x14ac:dyDescent="0.25">
      <c r="B149"/>
    </row>
    <row r="152" spans="2:2" x14ac:dyDescent="0.25">
      <c r="B152"/>
    </row>
    <row r="155" spans="2:2" x14ac:dyDescent="0.25">
      <c r="B155"/>
    </row>
  </sheetData>
  <mergeCells count="72">
    <mergeCell ref="A117:A130"/>
    <mergeCell ref="H118:H119"/>
    <mergeCell ref="H123:H124"/>
    <mergeCell ref="H103:H104"/>
    <mergeCell ref="A102:A106"/>
    <mergeCell ref="A107:A109"/>
    <mergeCell ref="H111:H116"/>
    <mergeCell ref="A111:A113"/>
    <mergeCell ref="A114:A115"/>
    <mergeCell ref="B111:B112"/>
    <mergeCell ref="A93:A94"/>
    <mergeCell ref="A96:A97"/>
    <mergeCell ref="A99:A101"/>
    <mergeCell ref="F103:F104"/>
    <mergeCell ref="B88:B89"/>
    <mergeCell ref="F88:F89"/>
    <mergeCell ref="H88:H89"/>
    <mergeCell ref="A88:A89"/>
    <mergeCell ref="A90:A92"/>
    <mergeCell ref="B90:B91"/>
    <mergeCell ref="F90:F91"/>
    <mergeCell ref="H90:H91"/>
    <mergeCell ref="H79:H80"/>
    <mergeCell ref="H81:H83"/>
    <mergeCell ref="B86:B87"/>
    <mergeCell ref="A86:A87"/>
    <mergeCell ref="H86:H87"/>
    <mergeCell ref="F86:F87"/>
    <mergeCell ref="H60:H61"/>
    <mergeCell ref="H63:H64"/>
    <mergeCell ref="H65:H66"/>
    <mergeCell ref="H69:H71"/>
    <mergeCell ref="H73:H74"/>
    <mergeCell ref="H75:H76"/>
    <mergeCell ref="H51:H52"/>
    <mergeCell ref="F28:F30"/>
    <mergeCell ref="F51:F52"/>
    <mergeCell ref="H54:H55"/>
    <mergeCell ref="F54:F55"/>
    <mergeCell ref="F56:F58"/>
    <mergeCell ref="H56:H58"/>
    <mergeCell ref="F39:F42"/>
    <mergeCell ref="H39:H42"/>
    <mergeCell ref="H43:H47"/>
    <mergeCell ref="F44:F46"/>
    <mergeCell ref="F49:F50"/>
    <mergeCell ref="H49:H50"/>
    <mergeCell ref="B49:B50"/>
    <mergeCell ref="B51:B52"/>
    <mergeCell ref="B54:B55"/>
    <mergeCell ref="B56:B58"/>
    <mergeCell ref="H21:H22"/>
    <mergeCell ref="F25:F26"/>
    <mergeCell ref="H23:H26"/>
    <mergeCell ref="H27:H30"/>
    <mergeCell ref="H32:H33"/>
    <mergeCell ref="H36:H37"/>
    <mergeCell ref="H15:H19"/>
    <mergeCell ref="B15:B19"/>
    <mergeCell ref="F15:F19"/>
    <mergeCell ref="B12:B14"/>
    <mergeCell ref="B7:B9"/>
    <mergeCell ref="A2:A85"/>
    <mergeCell ref="B25:B26"/>
    <mergeCell ref="B28:B30"/>
    <mergeCell ref="B39:B42"/>
    <mergeCell ref="B44:B46"/>
    <mergeCell ref="H2:H3"/>
    <mergeCell ref="F7:F9"/>
    <mergeCell ref="H5:H10"/>
    <mergeCell ref="H11:H14"/>
    <mergeCell ref="F12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2" sqref="B2"/>
    </sheetView>
  </sheetViews>
  <sheetFormatPr defaultRowHeight="15" x14ac:dyDescent="0.25"/>
  <cols>
    <col min="1" max="1" width="53.28515625" customWidth="1"/>
    <col min="2" max="2" width="18" customWidth="1"/>
    <col min="3" max="3" width="18.42578125" customWidth="1"/>
    <col min="4" max="4" width="20.7109375" customWidth="1"/>
  </cols>
  <sheetData>
    <row r="1" spans="1:6" ht="15.75" x14ac:dyDescent="0.25">
      <c r="A1" s="8" t="s">
        <v>1</v>
      </c>
      <c r="B1" s="42" t="s">
        <v>4</v>
      </c>
      <c r="C1" s="42" t="s">
        <v>203</v>
      </c>
      <c r="D1" s="42" t="s">
        <v>208</v>
      </c>
    </row>
    <row r="2" spans="1:6" x14ac:dyDescent="0.25">
      <c r="A2" s="39" t="s">
        <v>33</v>
      </c>
      <c r="B2" s="41">
        <v>116</v>
      </c>
      <c r="C2" s="41">
        <v>1</v>
      </c>
      <c r="D2" s="41">
        <f>B2+C2</f>
        <v>117</v>
      </c>
      <c r="F2" s="5"/>
    </row>
    <row r="3" spans="1:6" ht="15" customHeight="1" x14ac:dyDescent="0.25">
      <c r="A3" s="38" t="s">
        <v>12</v>
      </c>
      <c r="B3" s="41">
        <v>95.2</v>
      </c>
      <c r="C3" s="41">
        <v>1</v>
      </c>
      <c r="D3" s="41">
        <f>B3+C3</f>
        <v>96.2</v>
      </c>
      <c r="F3" s="5"/>
    </row>
    <row r="4" spans="1:6" ht="15" customHeight="1" x14ac:dyDescent="0.25">
      <c r="A4" s="39" t="s">
        <v>22</v>
      </c>
      <c r="B4" s="41">
        <v>84.8</v>
      </c>
      <c r="C4" s="41">
        <v>2</v>
      </c>
      <c r="D4" s="41">
        <f>B4+C4</f>
        <v>86.8</v>
      </c>
      <c r="F4" s="5"/>
    </row>
    <row r="5" spans="1:6" x14ac:dyDescent="0.25">
      <c r="A5" s="39" t="s">
        <v>34</v>
      </c>
      <c r="B5" s="41">
        <v>83.4</v>
      </c>
      <c r="C5" s="41">
        <v>1</v>
      </c>
      <c r="D5" s="41">
        <f>B5+C5</f>
        <v>84.4</v>
      </c>
      <c r="F5" s="5"/>
    </row>
    <row r="6" spans="1:6" x14ac:dyDescent="0.25">
      <c r="A6" s="39" t="s">
        <v>23</v>
      </c>
      <c r="B6" s="41">
        <v>74.2</v>
      </c>
      <c r="C6" s="41">
        <v>10</v>
      </c>
      <c r="D6" s="41">
        <f>B6+C6</f>
        <v>84.2</v>
      </c>
      <c r="F6" s="5"/>
    </row>
    <row r="7" spans="1:6" x14ac:dyDescent="0.25">
      <c r="A7" s="39" t="s">
        <v>32</v>
      </c>
      <c r="B7" s="41">
        <v>70</v>
      </c>
      <c r="C7" s="41">
        <v>1</v>
      </c>
      <c r="D7" s="41">
        <f>B7+C7</f>
        <v>71</v>
      </c>
      <c r="F7" s="5"/>
    </row>
    <row r="8" spans="1:6" x14ac:dyDescent="0.25">
      <c r="A8" s="39" t="s">
        <v>156</v>
      </c>
      <c r="B8" s="41">
        <v>62.5</v>
      </c>
      <c r="C8" s="41">
        <v>1</v>
      </c>
      <c r="D8" s="41">
        <f>B8+C8</f>
        <v>63.5</v>
      </c>
      <c r="F8" s="5"/>
    </row>
    <row r="9" spans="1:6" x14ac:dyDescent="0.25">
      <c r="A9" s="39" t="s">
        <v>87</v>
      </c>
      <c r="B9" s="41">
        <v>59.75</v>
      </c>
      <c r="C9" s="41">
        <v>1</v>
      </c>
      <c r="D9" s="41">
        <f>B9+C9</f>
        <v>60.75</v>
      </c>
      <c r="F9" s="5"/>
    </row>
    <row r="10" spans="1:6" x14ac:dyDescent="0.25">
      <c r="A10" s="39" t="s">
        <v>28</v>
      </c>
      <c r="B10" s="41">
        <v>56.8</v>
      </c>
      <c r="C10" s="41">
        <v>1</v>
      </c>
      <c r="D10" s="41">
        <f>B10+C10</f>
        <v>57.8</v>
      </c>
      <c r="F10" s="5"/>
    </row>
    <row r="11" spans="1:6" x14ac:dyDescent="0.25">
      <c r="A11" s="39" t="s">
        <v>89</v>
      </c>
      <c r="B11" s="41">
        <v>50</v>
      </c>
      <c r="C11" s="41">
        <v>1</v>
      </c>
      <c r="D11" s="41">
        <f>B11+C11</f>
        <v>51</v>
      </c>
      <c r="F11" s="5"/>
    </row>
    <row r="12" spans="1:6" x14ac:dyDescent="0.25">
      <c r="A12" s="39" t="s">
        <v>11</v>
      </c>
      <c r="B12" s="41">
        <v>39.1</v>
      </c>
      <c r="C12" s="41">
        <v>1</v>
      </c>
      <c r="D12" s="41">
        <f>B12+C12</f>
        <v>40.1</v>
      </c>
      <c r="F12" s="5"/>
    </row>
    <row r="13" spans="1:6" x14ac:dyDescent="0.25">
      <c r="A13" s="39" t="s">
        <v>91</v>
      </c>
      <c r="B13" s="41">
        <v>35</v>
      </c>
      <c r="C13" s="41">
        <v>1</v>
      </c>
      <c r="D13" s="41">
        <f>B13+C13</f>
        <v>36</v>
      </c>
      <c r="F13" s="5"/>
    </row>
    <row r="14" spans="1:6" x14ac:dyDescent="0.25">
      <c r="A14" s="39" t="s">
        <v>15</v>
      </c>
      <c r="B14" s="41">
        <v>26.8</v>
      </c>
      <c r="C14" s="41">
        <v>7</v>
      </c>
      <c r="D14" s="41">
        <f>B14+C14</f>
        <v>33.799999999999997</v>
      </c>
      <c r="F14" s="5"/>
    </row>
    <row r="15" spans="1:6" x14ac:dyDescent="0.25">
      <c r="A15" s="39" t="s">
        <v>27</v>
      </c>
      <c r="B15" s="41">
        <v>25</v>
      </c>
      <c r="C15" s="41">
        <v>4</v>
      </c>
      <c r="D15" s="41">
        <f>B15+C15</f>
        <v>29</v>
      </c>
      <c r="F15" s="5"/>
    </row>
    <row r="16" spans="1:6" x14ac:dyDescent="0.25">
      <c r="A16" s="38" t="s">
        <v>132</v>
      </c>
      <c r="B16" s="41">
        <v>16</v>
      </c>
      <c r="C16" s="41">
        <v>10</v>
      </c>
      <c r="D16" s="41">
        <f>B16+C16</f>
        <v>26</v>
      </c>
      <c r="F16" s="5"/>
    </row>
    <row r="17" spans="1:6" x14ac:dyDescent="0.25">
      <c r="A17" s="39" t="s">
        <v>88</v>
      </c>
      <c r="B17" s="41">
        <v>22.5</v>
      </c>
      <c r="C17" s="41">
        <v>1</v>
      </c>
      <c r="D17" s="41">
        <f>B17+C17</f>
        <v>23.5</v>
      </c>
      <c r="F17" s="5"/>
    </row>
    <row r="18" spans="1:6" x14ac:dyDescent="0.25">
      <c r="A18" s="40" t="s">
        <v>129</v>
      </c>
      <c r="B18" s="41">
        <v>14</v>
      </c>
      <c r="C18" s="41">
        <v>8</v>
      </c>
      <c r="D18" s="41">
        <f>B18+C18</f>
        <v>22</v>
      </c>
      <c r="F18" s="5"/>
    </row>
    <row r="19" spans="1:6" x14ac:dyDescent="0.25">
      <c r="A19" s="39" t="s">
        <v>204</v>
      </c>
      <c r="B19" s="41">
        <v>0</v>
      </c>
      <c r="C19" s="41">
        <v>12</v>
      </c>
      <c r="D19" s="41">
        <f>B19+C19</f>
        <v>12</v>
      </c>
      <c r="F19" s="5"/>
    </row>
    <row r="20" spans="1:6" x14ac:dyDescent="0.25">
      <c r="A20" s="16" t="s">
        <v>205</v>
      </c>
      <c r="B20" s="41">
        <v>0</v>
      </c>
      <c r="C20" s="41">
        <v>5</v>
      </c>
      <c r="D20" s="41">
        <f>B20+C20</f>
        <v>5</v>
      </c>
      <c r="F20" s="5"/>
    </row>
    <row r="21" spans="1:6" x14ac:dyDescent="0.25">
      <c r="A21" s="39" t="s">
        <v>206</v>
      </c>
      <c r="B21" s="41">
        <v>0</v>
      </c>
      <c r="C21" s="41">
        <v>1</v>
      </c>
      <c r="D21" s="41">
        <f>B21+C21</f>
        <v>1</v>
      </c>
      <c r="F21" s="5"/>
    </row>
    <row r="22" spans="1:6" x14ac:dyDescent="0.25">
      <c r="A22" s="39" t="s">
        <v>207</v>
      </c>
      <c r="B22" s="41">
        <v>0</v>
      </c>
      <c r="C22" s="41">
        <v>1</v>
      </c>
      <c r="D22" s="41">
        <f>B22+C22</f>
        <v>1</v>
      </c>
      <c r="F22" s="5"/>
    </row>
    <row r="23" spans="1:6" x14ac:dyDescent="0.25">
      <c r="A23" s="39" t="s">
        <v>21</v>
      </c>
      <c r="B23" s="41">
        <v>0</v>
      </c>
      <c r="C23" s="41">
        <v>1</v>
      </c>
      <c r="D23" s="41">
        <f>B23+C23</f>
        <v>1</v>
      </c>
      <c r="F23" s="5"/>
    </row>
  </sheetData>
  <sortState ref="A2:D23">
    <sortCondition descending="1" ref="D2:D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Ставки</vt:lpstr>
      <vt:lpstr>Итоги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Nebelgrau</dc:creator>
  <cp:lastModifiedBy>Nebelgrau</cp:lastModifiedBy>
  <dcterms:created xsi:type="dcterms:W3CDTF">2017-01-11T07:09:09Z</dcterms:created>
  <dcterms:modified xsi:type="dcterms:W3CDTF">2017-01-11T12:45:22Z</dcterms:modified>
</cp:coreProperties>
</file>